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elly\Documents\A - News Media Canada\Snapshot\2020\"/>
    </mc:Choice>
  </mc:AlternateContent>
  <xr:revisionPtr revIDLastSave="0" documentId="8_{7A46B3CB-7E98-48E4-BC7D-37C279AB7C84}" xr6:coauthVersionLast="46" xr6:coauthVersionMax="46" xr10:uidLastSave="{00000000-0000-0000-0000-000000000000}"/>
  <bookViews>
    <workbookView xWindow="22932" yWindow="-108" windowWidth="23256" windowHeight="12576" tabRatio="500" firstSheet="4" activeTab="6" xr2:uid="{00000000-000D-0000-FFFF-FFFF00000000}"/>
  </bookViews>
  <sheets>
    <sheet name="Total Industry Overview" sheetId="1" r:id="rId1"/>
    <sheet name="Community Circulation Overview" sheetId="2" r:id="rId2"/>
    <sheet name="Community Ownership" sheetId="3" r:id="rId3"/>
    <sheet name="Community Publishing Info" sheetId="5" r:id="rId4"/>
    <sheet name="Community Ownership by Province" sheetId="4" r:id="rId5"/>
    <sheet name="Community Websites" sheetId="6" r:id="rId6"/>
    <sheet name="Daily Circulation Overview" sheetId="7" r:id="rId7"/>
    <sheet name="Daily Ownership" sheetId="8" r:id="rId8"/>
    <sheet name="Daily Ownership by Province" sheetId="9" r:id="rId9"/>
    <sheet name="Daily Publishing Info" sheetId="10" r:id="rId10"/>
    <sheet name="Daily Website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1" l="1"/>
  <c r="B16" i="11"/>
  <c r="C17" i="10"/>
  <c r="C16" i="10"/>
  <c r="C11" i="10"/>
  <c r="C10" i="10"/>
  <c r="C9" i="10"/>
  <c r="E5" i="10"/>
  <c r="D5" i="10"/>
  <c r="C5" i="10"/>
  <c r="B5" i="10"/>
  <c r="O3" i="9"/>
  <c r="O4" i="9"/>
  <c r="O5" i="9"/>
  <c r="O6" i="9"/>
  <c r="O7" i="9"/>
  <c r="O21" i="9" s="1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B44" i="9"/>
  <c r="C44" i="9"/>
  <c r="D44" i="9"/>
  <c r="O44" i="9" s="1"/>
  <c r="E44" i="9"/>
  <c r="F44" i="9"/>
  <c r="G44" i="9"/>
  <c r="H44" i="9"/>
  <c r="I44" i="9"/>
  <c r="J44" i="9"/>
  <c r="K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B24" i="8"/>
  <c r="B23" i="8"/>
  <c r="C55" i="7"/>
  <c r="E55" i="7"/>
  <c r="B55" i="7"/>
  <c r="E54" i="7"/>
  <c r="D54" i="7"/>
  <c r="D55" i="7" s="1"/>
  <c r="F50" i="7"/>
  <c r="F49" i="7"/>
  <c r="F48" i="7"/>
  <c r="F47" i="7"/>
  <c r="D33" i="7"/>
  <c r="C33" i="7"/>
  <c r="C34" i="7" s="1"/>
  <c r="B33" i="7"/>
  <c r="B34" i="7" s="1"/>
  <c r="D9" i="6"/>
  <c r="D8" i="6"/>
  <c r="D7" i="6"/>
  <c r="D6" i="6"/>
  <c r="D5" i="6"/>
  <c r="C19" i="5"/>
  <c r="C18" i="5"/>
  <c r="C17" i="5"/>
  <c r="C16" i="5"/>
  <c r="E5" i="5"/>
  <c r="D5" i="5"/>
  <c r="C5" i="5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57" i="4" s="1"/>
  <c r="O32" i="4"/>
  <c r="B32" i="3"/>
  <c r="B31" i="3"/>
  <c r="B33" i="3" s="1"/>
  <c r="E28" i="3"/>
  <c r="D28" i="3"/>
  <c r="B54" i="2"/>
  <c r="C54" i="2"/>
  <c r="D54" i="2"/>
  <c r="E54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B33" i="2"/>
  <c r="E33" i="2" s="1"/>
  <c r="C33" i="2"/>
  <c r="D33" i="2"/>
  <c r="C24" i="8" l="1"/>
  <c r="B25" i="8"/>
  <c r="C23" i="8" s="1"/>
</calcChain>
</file>

<file path=xl/sharedStrings.xml><?xml version="1.0" encoding="utf-8"?>
<sst xmlns="http://schemas.openxmlformats.org/spreadsheetml/2006/main" count="472" uniqueCount="110">
  <si>
    <t>Titles</t>
  </si>
  <si>
    <t>Paid</t>
  </si>
  <si>
    <t>Controlled</t>
  </si>
  <si>
    <t>Total Circulation</t>
  </si>
  <si>
    <t>BC</t>
  </si>
  <si>
    <t>AB</t>
  </si>
  <si>
    <t>SK</t>
  </si>
  <si>
    <t>MB</t>
  </si>
  <si>
    <t>ON</t>
  </si>
  <si>
    <t>QC</t>
  </si>
  <si>
    <t>NB</t>
  </si>
  <si>
    <t>NL</t>
  </si>
  <si>
    <t>NS</t>
  </si>
  <si>
    <t>PE</t>
  </si>
  <si>
    <t>NT</t>
  </si>
  <si>
    <t>NU</t>
  </si>
  <si>
    <t>YT</t>
  </si>
  <si>
    <t>Total</t>
  </si>
  <si>
    <t>Circulation Figures by Province</t>
  </si>
  <si>
    <t>All Daily and Community Papers</t>
  </si>
  <si>
    <t>Province/ Territory</t>
  </si>
  <si>
    <t>Total Titles</t>
  </si>
  <si>
    <t>Total Editions</t>
  </si>
  <si>
    <r>
      <t xml:space="preserve">Total Circulation
</t>
    </r>
    <r>
      <rPr>
        <sz val="10"/>
        <color indexed="8"/>
        <rFont val="Arial"/>
        <family val="2"/>
      </rPr>
      <t>(all editions)</t>
    </r>
  </si>
  <si>
    <r>
      <t xml:space="preserve">Average Circulation </t>
    </r>
    <r>
      <rPr>
        <sz val="10"/>
        <color indexed="8"/>
        <rFont val="Arial"/>
        <family val="2"/>
      </rPr>
      <t>(per edition)</t>
    </r>
  </si>
  <si>
    <t xml:space="preserve"> 13,949 </t>
  </si>
  <si>
    <t>Circulation by Province - All Community Newspapers</t>
  </si>
  <si>
    <t>Owner Type</t>
  </si>
  <si>
    <t>Publishing Frequency</t>
  </si>
  <si>
    <t>Independent Titles</t>
  </si>
  <si>
    <t>Independent Groups*</t>
  </si>
  <si>
    <t>Corporate</t>
  </si>
  <si>
    <t>Province/ 
Territory</t>
  </si>
  <si>
    <t>1 Edition per Week</t>
  </si>
  <si>
    <t>2 Editions per Week</t>
  </si>
  <si>
    <t>3 Editions per Week</t>
  </si>
  <si>
    <t>Other</t>
  </si>
  <si>
    <t>&lt;1%</t>
  </si>
  <si>
    <t>Ownership: Editions and Circulation</t>
  </si>
  <si>
    <t>Owner</t>
  </si>
  <si>
    <t>Number of Editions</t>
  </si>
  <si>
    <t>Paid Circulation</t>
  </si>
  <si>
    <t>Controlled Circulation</t>
  </si>
  <si>
    <t>Black Press Ltd.</t>
  </si>
  <si>
    <t>Torstar Corporation/Metroland Media Group</t>
  </si>
  <si>
    <t>snapd Inc.</t>
  </si>
  <si>
    <t>Postmedia Network Inc.</t>
  </si>
  <si>
    <t>Glacier Media Inc.</t>
  </si>
  <si>
    <t>Métro Média</t>
  </si>
  <si>
    <t>SaltWire Network</t>
  </si>
  <si>
    <t>Icimédias inc.</t>
  </si>
  <si>
    <t>Brunswick News Inc.</t>
  </si>
  <si>
    <t>Lexis Média inc.</t>
  </si>
  <si>
    <t>Canadian Forces Morale and Welfare Services (CFMWS)</t>
  </si>
  <si>
    <t>Alta Newspaper Group L.P.</t>
  </si>
  <si>
    <t>London Publishing Corporation</t>
  </si>
  <si>
    <t>Great West Newspapers Limited Partnership</t>
  </si>
  <si>
    <t>Aberdeen Publishing Limited Partnership</t>
  </si>
  <si>
    <t>FP Newspapers Inc.</t>
  </si>
  <si>
    <t>La Compagnie d'édition André Paquette Inc</t>
  </si>
  <si>
    <t>Northern News Services Ltd.</t>
  </si>
  <si>
    <t>Post City Magazines</t>
  </si>
  <si>
    <t>Advocate Printing &amp; Publishing</t>
  </si>
  <si>
    <t>Okanagan Valley Newspaper Group</t>
  </si>
  <si>
    <t>Epoch Times Media Inc.</t>
  </si>
  <si>
    <t>Coopérative nationale de l’information indépendante (CN2i)</t>
  </si>
  <si>
    <t>Independent Groups</t>
  </si>
  <si>
    <t>Independent Single Titles</t>
  </si>
  <si>
    <t xml:space="preserve"> Owner Type</t>
  </si>
  <si>
    <t>% of Total</t>
  </si>
  <si>
    <t>Independent - Single or Groups*</t>
  </si>
  <si>
    <t>Ownership: Total Circulation by Province/Territory</t>
  </si>
  <si>
    <t>TOTAL</t>
  </si>
  <si>
    <t>Independent Groups (46 groups owning 2 or more titles)</t>
  </si>
  <si>
    <t>Number of Titles and Ownership by Province/Territory</t>
  </si>
  <si>
    <t>Independent Groups (46 groups owning 2 or more titles)*</t>
  </si>
  <si>
    <t>Source: News Media Canada database, July 2020</t>
  </si>
  <si>
    <t>Paid and Controlled Circulation Editions</t>
  </si>
  <si>
    <t>Circulation Model</t>
  </si>
  <si>
    <t># Editions</t>
  </si>
  <si>
    <t>Average Total Circ Per Edition</t>
  </si>
  <si>
    <t>Format</t>
  </si>
  <si>
    <t>% Total</t>
  </si>
  <si>
    <t>Broadsheet</t>
  </si>
  <si>
    <t>Magazine</t>
  </si>
  <si>
    <t>Tabloid</t>
  </si>
  <si>
    <t>Publication Language</t>
  </si>
  <si>
    <t>English</t>
  </si>
  <si>
    <t>French</t>
  </si>
  <si>
    <t>English/French</t>
  </si>
  <si>
    <t>English/Aboriginal</t>
  </si>
  <si>
    <t>Website by Province/Territory</t>
  </si>
  <si>
    <t>Province/Territory</t>
  </si>
  <si>
    <t># Websites</t>
  </si>
  <si>
    <t>Websites as % of Total Titles</t>
  </si>
  <si>
    <t>5 Edition per Week</t>
  </si>
  <si>
    <t>6 Editions per Week</t>
  </si>
  <si>
    <t>7 Editions per Week</t>
  </si>
  <si>
    <t>Torstar Corporation</t>
  </si>
  <si>
    <t>SaltWire Network/Halifax Herald Ltd.</t>
  </si>
  <si>
    <t>Quebecor Media Inc.</t>
  </si>
  <si>
    <t>Pacific Newspaper Group Inc.</t>
  </si>
  <si>
    <t>Gesca Ltée</t>
  </si>
  <si>
    <t>The Globe and Mail Inc.</t>
  </si>
  <si>
    <t>Continental Newspapers Canada Ltd.</t>
  </si>
  <si>
    <t>Halifax Herald Ltd.</t>
  </si>
  <si>
    <t>Metroland Media Group</t>
  </si>
  <si>
    <t>Format of Publication</t>
  </si>
  <si>
    <t>Digital</t>
  </si>
  <si>
    <t>Circulation by Province - All Daily Newspapers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</si>
</sst>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8"/>
      <color rgb="FF2B269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00009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0"/>
      </patternFill>
    </fill>
    <fill>
      <patternFill patternType="solid">
        <fgColor rgb="FF99CCFF"/>
        <bgColor rgb="FF000000"/>
      </patternFill>
    </fill>
    <fill>
      <patternFill patternType="solid">
        <fgColor rgb="FF99CCFA"/>
        <bgColor indexed="0"/>
      </patternFill>
    </fill>
    <fill>
      <patternFill patternType="solid">
        <fgColor rgb="FF99CCFA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theme="1"/>
      </top>
      <bottom style="medium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/>
      </bottom>
      <diagonal/>
    </border>
    <border>
      <left style="thin">
        <color auto="1"/>
      </left>
      <right/>
      <top style="double">
        <color theme="1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double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theme="1"/>
      </top>
      <bottom style="medium">
        <color theme="1"/>
      </bottom>
      <diagonal/>
    </border>
  </borders>
  <cellStyleXfs count="3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3">
    <xf numFmtId="0" fontId="0" fillId="0" borderId="0" xfId="0"/>
    <xf numFmtId="0" fontId="7" fillId="2" borderId="2" xfId="4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0" xfId="0" applyFont="1" applyFill="1"/>
    <xf numFmtId="0" fontId="8" fillId="0" borderId="0" xfId="0" applyFont="1"/>
    <xf numFmtId="164" fontId="3" fillId="0" borderId="0" xfId="0" applyNumberFormat="1" applyFont="1"/>
    <xf numFmtId="0" fontId="7" fillId="4" borderId="9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3" fontId="7" fillId="2" borderId="10" xfId="4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0" fillId="0" borderId="8" xfId="0" applyFont="1" applyFill="1" applyBorder="1"/>
    <xf numFmtId="0" fontId="7" fillId="2" borderId="9" xfId="4" applyFont="1" applyFill="1" applyBorder="1" applyAlignment="1">
      <alignment horizontal="center" vertical="center" wrapText="1"/>
    </xf>
    <xf numFmtId="166" fontId="7" fillId="2" borderId="10" xfId="1" applyNumberFormat="1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vertical="center" wrapText="1"/>
    </xf>
    <xf numFmtId="166" fontId="7" fillId="2" borderId="16" xfId="1" applyNumberFormat="1" applyFont="1" applyFill="1" applyBorder="1" applyAlignment="1">
      <alignment horizontal="center" vertical="center" wrapText="1"/>
    </xf>
    <xf numFmtId="0" fontId="14" fillId="0" borderId="14" xfId="10" applyFont="1" applyFill="1" applyBorder="1" applyAlignment="1">
      <alignment vertical="center" wrapText="1"/>
    </xf>
    <xf numFmtId="0" fontId="9" fillId="2" borderId="18" xfId="4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 applyProtection="1">
      <alignment horizontal="left" vertical="center" wrapText="1"/>
    </xf>
    <xf numFmtId="3" fontId="9" fillId="2" borderId="19" xfId="0" applyNumberFormat="1" applyFont="1" applyFill="1" applyBorder="1" applyAlignment="1">
      <alignment horizontal="right" vertical="center" wrapText="1"/>
    </xf>
    <xf numFmtId="0" fontId="8" fillId="0" borderId="8" xfId="0" applyFont="1" applyFill="1" applyBorder="1"/>
    <xf numFmtId="166" fontId="8" fillId="0" borderId="8" xfId="1" applyNumberFormat="1" applyFont="1" applyFill="1" applyBorder="1"/>
    <xf numFmtId="3" fontId="8" fillId="0" borderId="8" xfId="0" applyNumberFormat="1" applyFont="1" applyFill="1" applyBorder="1"/>
    <xf numFmtId="0" fontId="0" fillId="0" borderId="0" xfId="0" applyFill="1" applyBorder="1"/>
    <xf numFmtId="0" fontId="7" fillId="2" borderId="10" xfId="9" applyNumberFormat="1" applyFont="1" applyFill="1" applyBorder="1" applyAlignment="1">
      <alignment horizontal="center" vertical="center" wrapText="1"/>
    </xf>
    <xf numFmtId="0" fontId="7" fillId="2" borderId="20" xfId="9" applyNumberFormat="1" applyFont="1" applyFill="1" applyBorder="1" applyAlignment="1">
      <alignment horizontal="center" vertical="center" wrapText="1"/>
    </xf>
    <xf numFmtId="0" fontId="7" fillId="2" borderId="13" xfId="9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center" vertical="center" wrapText="1"/>
    </xf>
    <xf numFmtId="9" fontId="6" fillId="2" borderId="16" xfId="1" applyNumberFormat="1" applyFont="1" applyFill="1" applyBorder="1" applyAlignment="1">
      <alignment horizontal="center" vertical="center" wrapText="1"/>
    </xf>
    <xf numFmtId="0" fontId="5" fillId="0" borderId="0" xfId="11" applyFont="1"/>
    <xf numFmtId="0" fontId="9" fillId="2" borderId="21" xfId="4" applyFont="1" applyFill="1" applyBorder="1" applyAlignment="1">
      <alignment horizontal="center" vertical="center" wrapText="1"/>
    </xf>
    <xf numFmtId="0" fontId="9" fillId="2" borderId="22" xfId="4" applyFont="1" applyFill="1" applyBorder="1" applyAlignment="1">
      <alignment horizontal="center" vertical="center" wrapText="1"/>
    </xf>
    <xf numFmtId="166" fontId="9" fillId="2" borderId="16" xfId="1" applyNumberFormat="1" applyFont="1" applyFill="1" applyBorder="1" applyAlignment="1">
      <alignment horizontal="center" vertical="center" wrapText="1"/>
    </xf>
    <xf numFmtId="9" fontId="16" fillId="5" borderId="3" xfId="0" applyNumberFormat="1" applyFont="1" applyFill="1" applyBorder="1"/>
    <xf numFmtId="0" fontId="8" fillId="0" borderId="8" xfId="0" applyFont="1" applyBorder="1"/>
    <xf numFmtId="0" fontId="8" fillId="0" borderId="14" xfId="0" applyFont="1" applyBorder="1"/>
    <xf numFmtId="1" fontId="8" fillId="0" borderId="8" xfId="1" applyNumberFormat="1" applyFont="1" applyFill="1" applyBorder="1"/>
    <xf numFmtId="166" fontId="8" fillId="0" borderId="23" xfId="1" applyNumberFormat="1" applyFont="1" applyFill="1" applyBorder="1"/>
    <xf numFmtId="0" fontId="0" fillId="5" borderId="1" xfId="0" applyFont="1" applyFill="1" applyBorder="1"/>
    <xf numFmtId="0" fontId="9" fillId="2" borderId="2" xfId="12" applyFont="1" applyFill="1" applyBorder="1" applyAlignment="1">
      <alignment horizontal="center" vertical="center" wrapText="1"/>
    </xf>
    <xf numFmtId="0" fontId="14" fillId="0" borderId="4" xfId="12" applyFont="1" applyFill="1" applyBorder="1" applyAlignment="1">
      <alignment vertical="center"/>
    </xf>
    <xf numFmtId="0" fontId="14" fillId="0" borderId="5" xfId="12" applyFont="1" applyFill="1" applyBorder="1" applyAlignment="1">
      <alignment vertical="center"/>
    </xf>
    <xf numFmtId="0" fontId="9" fillId="2" borderId="25" xfId="4" applyFont="1" applyFill="1" applyBorder="1" applyAlignment="1">
      <alignment horizontal="center" vertical="center" wrapText="1"/>
    </xf>
    <xf numFmtId="0" fontId="9" fillId="2" borderId="10" xfId="12" applyFont="1" applyFill="1" applyBorder="1" applyAlignment="1">
      <alignment horizontal="center" vertical="center" wrapText="1"/>
    </xf>
    <xf numFmtId="0" fontId="9" fillId="2" borderId="13" xfId="12" applyFont="1" applyFill="1" applyBorder="1" applyAlignment="1">
      <alignment horizontal="center" vertical="center" wrapText="1"/>
    </xf>
    <xf numFmtId="9" fontId="0" fillId="0" borderId="8" xfId="0" applyNumberFormat="1" applyBorder="1"/>
    <xf numFmtId="166" fontId="2" fillId="5" borderId="24" xfId="0" applyNumberFormat="1" applyFont="1" applyFill="1" applyBorder="1"/>
    <xf numFmtId="166" fontId="2" fillId="5" borderId="1" xfId="0" applyNumberFormat="1" applyFont="1" applyFill="1" applyBorder="1"/>
    <xf numFmtId="166" fontId="2" fillId="5" borderId="17" xfId="0" applyNumberFormat="1" applyFont="1" applyFill="1" applyBorder="1"/>
    <xf numFmtId="166" fontId="17" fillId="5" borderId="12" xfId="0" applyNumberFormat="1" applyFont="1" applyFill="1" applyBorder="1"/>
    <xf numFmtId="166" fontId="18" fillId="5" borderId="12" xfId="0" applyNumberFormat="1" applyFont="1" applyFill="1" applyBorder="1" applyAlignment="1">
      <alignment horizontal="right"/>
    </xf>
    <xf numFmtId="0" fontId="17" fillId="5" borderId="6" xfId="0" applyFont="1" applyFill="1" applyBorder="1"/>
    <xf numFmtId="0" fontId="9" fillId="2" borderId="21" xfId="12" applyFont="1" applyFill="1" applyBorder="1" applyAlignment="1">
      <alignment horizontal="center" vertical="center"/>
    </xf>
    <xf numFmtId="0" fontId="9" fillId="2" borderId="22" xfId="12" applyNumberFormat="1" applyFont="1" applyFill="1" applyBorder="1" applyAlignment="1">
      <alignment horizontal="center" vertical="center"/>
    </xf>
    <xf numFmtId="0" fontId="9" fillId="2" borderId="15" xfId="12" applyNumberFormat="1" applyFont="1" applyFill="1" applyBorder="1" applyAlignment="1">
      <alignment horizontal="center" vertical="center"/>
    </xf>
    <xf numFmtId="0" fontId="4" fillId="0" borderId="0" xfId="11" applyNumberFormat="1" applyFont="1"/>
    <xf numFmtId="0" fontId="19" fillId="0" borderId="0" xfId="11" applyFont="1"/>
    <xf numFmtId="0" fontId="9" fillId="2" borderId="8" xfId="12" applyFont="1" applyFill="1" applyBorder="1" applyAlignment="1">
      <alignment horizontal="center" vertical="center"/>
    </xf>
    <xf numFmtId="0" fontId="9" fillId="2" borderId="8" xfId="1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9" fillId="2" borderId="22" xfId="4" applyNumberFormat="1" applyFont="1" applyFill="1" applyBorder="1" applyAlignment="1">
      <alignment horizontal="center" vertical="center" wrapText="1"/>
    </xf>
    <xf numFmtId="9" fontId="3" fillId="0" borderId="0" xfId="2" applyFont="1"/>
    <xf numFmtId="0" fontId="7" fillId="2" borderId="8" xfId="13" applyFont="1" applyFill="1" applyBorder="1" applyAlignment="1">
      <alignment horizontal="center" vertical="center" wrapText="1"/>
    </xf>
    <xf numFmtId="167" fontId="7" fillId="2" borderId="8" xfId="13" applyNumberFormat="1" applyFont="1" applyFill="1" applyBorder="1" applyAlignment="1">
      <alignment horizontal="center" vertical="center" wrapText="1"/>
    </xf>
    <xf numFmtId="0" fontId="5" fillId="0" borderId="0" xfId="1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5" borderId="1" xfId="0" applyFont="1" applyFill="1" applyBorder="1"/>
    <xf numFmtId="0" fontId="3" fillId="0" borderId="0" xfId="0" applyFont="1"/>
    <xf numFmtId="167" fontId="3" fillId="0" borderId="0" xfId="2" applyNumberFormat="1" applyFont="1"/>
    <xf numFmtId="0" fontId="7" fillId="2" borderId="21" xfId="13" applyFont="1" applyFill="1" applyBorder="1" applyAlignment="1">
      <alignment horizontal="center" vertical="center" wrapText="1"/>
    </xf>
    <xf numFmtId="0" fontId="7" fillId="2" borderId="22" xfId="13" applyFont="1" applyFill="1" applyBorder="1" applyAlignment="1">
      <alignment horizontal="center" vertical="center" wrapText="1"/>
    </xf>
    <xf numFmtId="167" fontId="7" fillId="2" borderId="15" xfId="13" applyNumberFormat="1" applyFont="1" applyFill="1" applyBorder="1" applyAlignment="1">
      <alignment horizontal="center" vertical="center" wrapText="1"/>
    </xf>
    <xf numFmtId="0" fontId="9" fillId="4" borderId="21" xfId="4" applyFont="1" applyFill="1" applyBorder="1" applyAlignment="1">
      <alignment horizontal="center" vertical="center" wrapText="1"/>
    </xf>
    <xf numFmtId="0" fontId="9" fillId="4" borderId="22" xfId="4" applyFont="1" applyFill="1" applyBorder="1" applyAlignment="1">
      <alignment horizontal="center" vertical="center" wrapText="1"/>
    </xf>
    <xf numFmtId="3" fontId="9" fillId="4" borderId="22" xfId="4" applyNumberFormat="1" applyFont="1" applyFill="1" applyBorder="1" applyAlignment="1">
      <alignment horizontal="center" vertical="center" wrapText="1"/>
    </xf>
    <xf numFmtId="0" fontId="9" fillId="4" borderId="8" xfId="4" applyFont="1" applyFill="1" applyBorder="1" applyAlignment="1">
      <alignment horizontal="center" vertical="center" wrapText="1"/>
    </xf>
    <xf numFmtId="3" fontId="9" fillId="2" borderId="15" xfId="4" applyNumberFormat="1" applyFont="1" applyFill="1" applyBorder="1" applyAlignment="1">
      <alignment horizontal="center" vertical="center" wrapText="1"/>
    </xf>
    <xf numFmtId="0" fontId="2" fillId="5" borderId="17" xfId="0" applyFont="1" applyFill="1" applyBorder="1"/>
    <xf numFmtId="0" fontId="5" fillId="0" borderId="0" xfId="3" applyFont="1" applyAlignment="1"/>
    <xf numFmtId="0" fontId="22" fillId="0" borderId="8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8" xfId="0" applyFont="1" applyBorder="1"/>
    <xf numFmtId="0" fontId="17" fillId="5" borderId="31" xfId="0" applyFont="1" applyFill="1" applyBorder="1"/>
    <xf numFmtId="9" fontId="16" fillId="5" borderId="32" xfId="0" applyNumberFormat="1" applyFont="1" applyFill="1" applyBorder="1"/>
    <xf numFmtId="166" fontId="0" fillId="0" borderId="8" xfId="1" applyNumberFormat="1" applyFont="1" applyFill="1" applyBorder="1"/>
    <xf numFmtId="166" fontId="4" fillId="0" borderId="8" xfId="1" applyNumberFormat="1" applyFont="1" applyFill="1" applyBorder="1"/>
    <xf numFmtId="0" fontId="0" fillId="0" borderId="8" xfId="1" applyNumberFormat="1" applyFont="1" applyFill="1" applyBorder="1"/>
    <xf numFmtId="166" fontId="0" fillId="0" borderId="23" xfId="1" applyNumberFormat="1" applyFont="1" applyFill="1" applyBorder="1"/>
    <xf numFmtId="166" fontId="4" fillId="0" borderId="34" xfId="1" applyNumberFormat="1" applyFont="1" applyFill="1" applyBorder="1"/>
    <xf numFmtId="0" fontId="8" fillId="0" borderId="0" xfId="1" applyNumberFormat="1" applyFont="1" applyAlignment="1">
      <alignment horizontal="right"/>
    </xf>
    <xf numFmtId="166" fontId="8" fillId="0" borderId="0" xfId="0" applyNumberFormat="1" applyFont="1"/>
    <xf numFmtId="0" fontId="0" fillId="0" borderId="0" xfId="0" applyAlignment="1">
      <alignment horizontal="center"/>
    </xf>
    <xf numFmtId="0" fontId="24" fillId="5" borderId="35" xfId="0" applyFont="1" applyFill="1" applyBorder="1" applyAlignment="1">
      <alignment horizontal="center"/>
    </xf>
    <xf numFmtId="9" fontId="6" fillId="2" borderId="19" xfId="1" applyNumberFormat="1" applyFont="1" applyFill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right"/>
    </xf>
    <xf numFmtId="0" fontId="8" fillId="0" borderId="8" xfId="1" applyNumberFormat="1" applyFont="1" applyBorder="1" applyAlignment="1">
      <alignment horizontal="right"/>
    </xf>
    <xf numFmtId="0" fontId="23" fillId="0" borderId="8" xfId="0" applyFont="1" applyBorder="1"/>
    <xf numFmtId="0" fontId="0" fillId="0" borderId="37" xfId="0" applyFont="1" applyFill="1" applyBorder="1"/>
    <xf numFmtId="0" fontId="8" fillId="0" borderId="26" xfId="1" applyNumberFormat="1" applyFont="1" applyBorder="1" applyAlignment="1">
      <alignment horizontal="right"/>
    </xf>
    <xf numFmtId="0" fontId="8" fillId="0" borderId="38" xfId="0" applyFont="1" applyBorder="1"/>
    <xf numFmtId="166" fontId="2" fillId="5" borderId="33" xfId="0" applyNumberFormat="1" applyFont="1" applyFill="1" applyBorder="1"/>
    <xf numFmtId="166" fontId="19" fillId="5" borderId="33" xfId="0" applyNumberFormat="1" applyFont="1" applyFill="1" applyBorder="1"/>
    <xf numFmtId="0" fontId="9" fillId="2" borderId="39" xfId="12" applyFont="1" applyFill="1" applyBorder="1" applyAlignment="1">
      <alignment horizontal="center" vertical="center" wrapText="1"/>
    </xf>
    <xf numFmtId="0" fontId="9" fillId="2" borderId="40" xfId="12" applyFont="1" applyFill="1" applyBorder="1" applyAlignment="1">
      <alignment horizontal="center" vertical="center" wrapText="1"/>
    </xf>
    <xf numFmtId="0" fontId="9" fillId="2" borderId="41" xfId="12" applyFont="1" applyFill="1" applyBorder="1" applyAlignment="1">
      <alignment horizontal="center" vertical="center" wrapText="1"/>
    </xf>
    <xf numFmtId="0" fontId="9" fillId="2" borderId="42" xfId="4" applyFont="1" applyFill="1" applyBorder="1" applyAlignment="1">
      <alignment horizontal="center" vertical="center" wrapText="1"/>
    </xf>
    <xf numFmtId="166" fontId="8" fillId="0" borderId="8" xfId="0" applyNumberFormat="1" applyFont="1" applyBorder="1"/>
    <xf numFmtId="9" fontId="8" fillId="0" borderId="8" xfId="0" applyNumberFormat="1" applyFont="1" applyBorder="1"/>
    <xf numFmtId="9" fontId="8" fillId="0" borderId="38" xfId="0" applyNumberFormat="1" applyFont="1" applyBorder="1"/>
    <xf numFmtId="166" fontId="25" fillId="5" borderId="36" xfId="0" applyNumberFormat="1" applyFont="1" applyFill="1" applyBorder="1"/>
    <xf numFmtId="9" fontId="25" fillId="5" borderId="36" xfId="0" applyNumberFormat="1" applyFont="1" applyFill="1" applyBorder="1"/>
    <xf numFmtId="0" fontId="26" fillId="0" borderId="0" xfId="0" applyFont="1"/>
    <xf numFmtId="0" fontId="4" fillId="0" borderId="0" xfId="0" applyFont="1"/>
    <xf numFmtId="0" fontId="9" fillId="0" borderId="0" xfId="12" applyFont="1" applyFill="1" applyBorder="1" applyAlignment="1">
      <alignment horizontal="center" vertical="center"/>
    </xf>
    <xf numFmtId="0" fontId="9" fillId="0" borderId="0" xfId="12" applyNumberFormat="1" applyFont="1" applyFill="1" applyBorder="1" applyAlignment="1">
      <alignment horizontal="center" vertical="center"/>
    </xf>
    <xf numFmtId="0" fontId="27" fillId="5" borderId="27" xfId="0" applyFont="1" applyFill="1" applyBorder="1"/>
    <xf numFmtId="166" fontId="14" fillId="0" borderId="8" xfId="12" applyNumberFormat="1" applyFont="1" applyFill="1" applyBorder="1" applyAlignment="1">
      <alignment horizontal="center" vertical="center"/>
    </xf>
    <xf numFmtId="166" fontId="12" fillId="5" borderId="28" xfId="0" applyNumberFormat="1" applyFont="1" applyFill="1" applyBorder="1"/>
    <xf numFmtId="0" fontId="8" fillId="0" borderId="14" xfId="0" applyFont="1" applyFill="1" applyBorder="1"/>
    <xf numFmtId="0" fontId="12" fillId="5" borderId="28" xfId="0" applyNumberFormat="1" applyFont="1" applyFill="1" applyBorder="1"/>
    <xf numFmtId="0" fontId="12" fillId="5" borderId="43" xfId="0" applyFont="1" applyFill="1" applyBorder="1"/>
    <xf numFmtId="0" fontId="12" fillId="5" borderId="44" xfId="0" applyFont="1" applyFill="1" applyBorder="1"/>
    <xf numFmtId="0" fontId="2" fillId="5" borderId="8" xfId="0" applyFont="1" applyFill="1" applyBorder="1"/>
    <xf numFmtId="166" fontId="2" fillId="5" borderId="46" xfId="0" applyNumberFormat="1" applyFont="1" applyFill="1" applyBorder="1"/>
    <xf numFmtId="3" fontId="2" fillId="5" borderId="45" xfId="0" applyNumberFormat="1" applyFont="1" applyFill="1" applyBorder="1"/>
    <xf numFmtId="0" fontId="2" fillId="5" borderId="24" xfId="0" applyFont="1" applyFill="1" applyBorder="1"/>
    <xf numFmtId="167" fontId="2" fillId="5" borderId="33" xfId="0" applyNumberFormat="1" applyFont="1" applyFill="1" applyBorder="1"/>
    <xf numFmtId="0" fontId="2" fillId="5" borderId="45" xfId="0" applyFont="1" applyFill="1" applyBorder="1"/>
    <xf numFmtId="167" fontId="2" fillId="5" borderId="45" xfId="0" applyNumberFormat="1" applyFont="1" applyFill="1" applyBorder="1"/>
    <xf numFmtId="166" fontId="8" fillId="0" borderId="14" xfId="1" applyNumberFormat="1" applyFont="1" applyFill="1" applyBorder="1"/>
    <xf numFmtId="3" fontId="8" fillId="0" borderId="14" xfId="0" applyNumberFormat="1" applyFont="1" applyFill="1" applyBorder="1"/>
    <xf numFmtId="167" fontId="8" fillId="0" borderId="8" xfId="2" applyNumberFormat="1" applyFont="1" applyFill="1" applyBorder="1"/>
    <xf numFmtId="0" fontId="8" fillId="0" borderId="23" xfId="0" applyFont="1" applyFill="1" applyBorder="1"/>
    <xf numFmtId="167" fontId="8" fillId="0" borderId="34" xfId="2" applyNumberFormat="1" applyFont="1" applyFill="1" applyBorder="1"/>
    <xf numFmtId="167" fontId="8" fillId="0" borderId="14" xfId="2" applyNumberFormat="1" applyFont="1" applyFill="1" applyBorder="1"/>
    <xf numFmtId="0" fontId="8" fillId="0" borderId="8" xfId="1" applyNumberFormat="1" applyFont="1" applyFill="1" applyBorder="1" applyAlignment="1">
      <alignment horizontal="right"/>
    </xf>
    <xf numFmtId="9" fontId="2" fillId="5" borderId="17" xfId="0" applyNumberFormat="1" applyFont="1" applyFill="1" applyBorder="1"/>
    <xf numFmtId="166" fontId="8" fillId="0" borderId="34" xfId="1" applyNumberFormat="1" applyFont="1" applyFill="1" applyBorder="1"/>
    <xf numFmtId="166" fontId="2" fillId="5" borderId="47" xfId="0" applyNumberFormat="1" applyFont="1" applyFill="1" applyBorder="1"/>
    <xf numFmtId="9" fontId="8" fillId="0" borderId="26" xfId="0" applyNumberFormat="1" applyFont="1" applyBorder="1"/>
    <xf numFmtId="9" fontId="25" fillId="5" borderId="17" xfId="0" applyNumberFormat="1" applyFont="1" applyFill="1" applyBorder="1"/>
    <xf numFmtId="0" fontId="8" fillId="0" borderId="8" xfId="0" applyFont="1" applyFill="1" applyBorder="1" applyAlignment="1">
      <alignment wrapText="1"/>
    </xf>
    <xf numFmtId="0" fontId="8" fillId="0" borderId="8" xfId="0" applyNumberFormat="1" applyFont="1" applyFill="1" applyBorder="1"/>
    <xf numFmtId="0" fontId="8" fillId="5" borderId="1" xfId="0" applyFont="1" applyFill="1" applyBorder="1"/>
    <xf numFmtId="0" fontId="8" fillId="5" borderId="24" xfId="0" applyFont="1" applyFill="1" applyBorder="1"/>
    <xf numFmtId="0" fontId="22" fillId="0" borderId="8" xfId="0" applyFont="1" applyFill="1" applyBorder="1"/>
    <xf numFmtId="166" fontId="22" fillId="0" borderId="8" xfId="0" applyNumberFormat="1" applyFont="1" applyFill="1" applyBorder="1"/>
    <xf numFmtId="166" fontId="22" fillId="0" borderId="14" xfId="0" applyNumberFormat="1" applyFont="1" applyFill="1" applyBorder="1"/>
    <xf numFmtId="0" fontId="22" fillId="5" borderId="27" xfId="0" applyFont="1" applyFill="1" applyBorder="1"/>
    <xf numFmtId="166" fontId="22" fillId="5" borderId="28" xfId="0" applyNumberFormat="1" applyFont="1" applyFill="1" applyBorder="1"/>
    <xf numFmtId="3" fontId="8" fillId="0" borderId="8" xfId="0" applyNumberFormat="1" applyFont="1" applyBorder="1"/>
    <xf numFmtId="3" fontId="8" fillId="0" borderId="14" xfId="0" applyNumberFormat="1" applyFont="1" applyBorder="1"/>
    <xf numFmtId="0" fontId="25" fillId="5" borderId="29" xfId="0" applyFont="1" applyFill="1" applyBorder="1"/>
    <xf numFmtId="3" fontId="25" fillId="5" borderId="17" xfId="0" applyNumberFormat="1" applyFont="1" applyFill="1" applyBorder="1"/>
    <xf numFmtId="167" fontId="8" fillId="0" borderId="23" xfId="2" applyNumberFormat="1" applyFont="1" applyFill="1" applyBorder="1"/>
    <xf numFmtId="0" fontId="25" fillId="5" borderId="1" xfId="0" applyFont="1" applyFill="1" applyBorder="1"/>
    <xf numFmtId="3" fontId="25" fillId="5" borderId="24" xfId="0" applyNumberFormat="1" applyFont="1" applyFill="1" applyBorder="1"/>
    <xf numFmtId="167" fontId="25" fillId="5" borderId="24" xfId="0" applyNumberFormat="1" applyFont="1" applyFill="1" applyBorder="1"/>
    <xf numFmtId="167" fontId="8" fillId="5" borderId="24" xfId="0" applyNumberFormat="1" applyFont="1" applyFill="1" applyBorder="1"/>
    <xf numFmtId="9" fontId="8" fillId="0" borderId="14" xfId="0" applyNumberFormat="1" applyFont="1" applyBorder="1"/>
    <xf numFmtId="0" fontId="25" fillId="5" borderId="17" xfId="0" applyFont="1" applyFill="1" applyBorder="1"/>
    <xf numFmtId="0" fontId="25" fillId="5" borderId="7" xfId="0" applyFont="1" applyFill="1" applyBorder="1"/>
    <xf numFmtId="9" fontId="25" fillId="5" borderId="7" xfId="0" applyNumberFormat="1" applyFont="1" applyFill="1" applyBorder="1"/>
    <xf numFmtId="166" fontId="25" fillId="5" borderId="24" xfId="0" applyNumberFormat="1" applyFont="1" applyFill="1" applyBorder="1"/>
    <xf numFmtId="166" fontId="25" fillId="5" borderId="33" xfId="0" applyNumberFormat="1" applyFont="1" applyFill="1" applyBorder="1"/>
    <xf numFmtId="0" fontId="5" fillId="0" borderId="0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0" xfId="3" applyFont="1" applyAlignment="1">
      <alignment horizontal="center"/>
    </xf>
  </cellXfs>
  <cellStyles count="36">
    <cellStyle name="Comma" xfId="1" builtinId="3"/>
    <cellStyle name="Followed Hyperlink" xfId="6" builtinId="9" hidden="1"/>
    <cellStyle name="Followed Hyperlink" xfId="8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5" builtinId="8" hidden="1"/>
    <cellStyle name="Hyperlink" xfId="7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3" xfId="3" xr:uid="{00000000-0005-0000-0000-00001C000000}"/>
    <cellStyle name="Normal 4" xfId="11" xr:uid="{00000000-0005-0000-0000-00001D000000}"/>
    <cellStyle name="Normal_Ownership - by province 2" xfId="12" xr:uid="{00000000-0005-0000-0000-00001E000000}"/>
    <cellStyle name="Normal_Sheet1" xfId="10" xr:uid="{00000000-0005-0000-0000-00001F000000}"/>
    <cellStyle name="Normal_Sheet7" xfId="4" xr:uid="{00000000-0005-0000-0000-000020000000}"/>
    <cellStyle name="Normal_Sheet7 2" xfId="9" xr:uid="{00000000-0005-0000-0000-000021000000}"/>
    <cellStyle name="Normal_Tabloid Broadsheet 2" xfId="13" xr:uid="{00000000-0005-0000-0000-000022000000}"/>
    <cellStyle name="Percent" xfId="2" builtinId="5"/>
  </cellStyles>
  <dxfs count="0"/>
  <tableStyles count="0" defaultTableStyle="TableStyleMedium9" defaultPivotStyle="PivotStyleMedium7"/>
  <colors>
    <mruColors>
      <color rgb="FF99CCFA"/>
      <color rgb="FF2B26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E19"/>
  <sheetViews>
    <sheetView workbookViewId="0">
      <pane ySplit="2" topLeftCell="A3" activePane="bottomLeft" state="frozen"/>
      <selection pane="bottomLeft" activeCell="A3" sqref="A3"/>
    </sheetView>
  </sheetViews>
  <sheetFormatPr defaultColWidth="10.69921875" defaultRowHeight="15.6" x14ac:dyDescent="0.3"/>
  <cols>
    <col min="1" max="1" width="10.796875" customWidth="1"/>
    <col min="2" max="2" width="12.296875" customWidth="1"/>
    <col min="3" max="3" width="13.796875" customWidth="1"/>
    <col min="4" max="4" width="13.296875" customWidth="1"/>
    <col min="5" max="5" width="14" customWidth="1"/>
    <col min="9" max="11" width="11" bestFit="1" customWidth="1"/>
    <col min="12" max="12" width="11.19921875" bestFit="1" customWidth="1"/>
  </cols>
  <sheetData>
    <row r="1" spans="1:5" ht="22.8" x14ac:dyDescent="0.4">
      <c r="A1" s="169" t="s">
        <v>18</v>
      </c>
      <c r="B1" s="169"/>
      <c r="C1" s="169"/>
      <c r="D1" s="169"/>
      <c r="E1" s="169"/>
    </row>
    <row r="2" spans="1:5" ht="23.4" thickBot="1" x14ac:dyDescent="0.45">
      <c r="A2" s="170" t="s">
        <v>19</v>
      </c>
      <c r="B2" s="170"/>
      <c r="C2" s="170"/>
      <c r="D2" s="170"/>
      <c r="E2" s="170"/>
    </row>
    <row r="3" spans="1:5" ht="26.4" x14ac:dyDescent="0.3">
      <c r="A3" s="6" t="s">
        <v>20</v>
      </c>
      <c r="B3" s="6" t="s">
        <v>0</v>
      </c>
      <c r="C3" s="6" t="s">
        <v>1</v>
      </c>
      <c r="D3" s="6" t="s">
        <v>2</v>
      </c>
      <c r="E3" s="6" t="s">
        <v>3</v>
      </c>
    </row>
    <row r="4" spans="1:5" x14ac:dyDescent="0.3">
      <c r="A4" s="20" t="s">
        <v>4</v>
      </c>
      <c r="B4" s="21">
        <v>129</v>
      </c>
      <c r="C4" s="22">
        <v>830193</v>
      </c>
      <c r="D4" s="22">
        <v>2646467</v>
      </c>
      <c r="E4" s="22">
        <v>3476660</v>
      </c>
    </row>
    <row r="5" spans="1:5" x14ac:dyDescent="0.3">
      <c r="A5" s="20" t="s">
        <v>5</v>
      </c>
      <c r="B5" s="21">
        <v>118</v>
      </c>
      <c r="C5" s="22">
        <v>1005527</v>
      </c>
      <c r="D5" s="22">
        <v>1199100</v>
      </c>
      <c r="E5" s="22">
        <v>2204627</v>
      </c>
    </row>
    <row r="6" spans="1:5" x14ac:dyDescent="0.3">
      <c r="A6" s="20" t="s">
        <v>6</v>
      </c>
      <c r="B6" s="21">
        <v>65</v>
      </c>
      <c r="C6" s="22">
        <v>254162</v>
      </c>
      <c r="D6" s="22">
        <v>377927</v>
      </c>
      <c r="E6" s="22">
        <v>632089</v>
      </c>
    </row>
    <row r="7" spans="1:5" x14ac:dyDescent="0.3">
      <c r="A7" s="20" t="s">
        <v>7</v>
      </c>
      <c r="B7" s="21">
        <v>48</v>
      </c>
      <c r="C7" s="22">
        <v>538908</v>
      </c>
      <c r="D7" s="22">
        <v>872308</v>
      </c>
      <c r="E7" s="22">
        <v>1411216</v>
      </c>
    </row>
    <row r="8" spans="1:5" x14ac:dyDescent="0.3">
      <c r="A8" s="20" t="s">
        <v>8</v>
      </c>
      <c r="B8" s="21">
        <v>354</v>
      </c>
      <c r="C8" s="22">
        <v>5226516</v>
      </c>
      <c r="D8" s="22">
        <v>7161651</v>
      </c>
      <c r="E8" s="22">
        <v>12388167</v>
      </c>
    </row>
    <row r="9" spans="1:5" x14ac:dyDescent="0.3">
      <c r="A9" s="20" t="s">
        <v>9</v>
      </c>
      <c r="B9" s="21">
        <v>243</v>
      </c>
      <c r="C9" s="22">
        <v>2852628</v>
      </c>
      <c r="D9" s="22">
        <v>8883350</v>
      </c>
      <c r="E9" s="22">
        <v>11735978</v>
      </c>
    </row>
    <row r="10" spans="1:5" x14ac:dyDescent="0.3">
      <c r="A10" s="20" t="s">
        <v>10</v>
      </c>
      <c r="B10" s="21">
        <v>31</v>
      </c>
      <c r="C10" s="22">
        <v>571677</v>
      </c>
      <c r="D10" s="22">
        <v>225526</v>
      </c>
      <c r="E10" s="22">
        <v>797203</v>
      </c>
    </row>
    <row r="11" spans="1:5" x14ac:dyDescent="0.3">
      <c r="A11" s="20" t="s">
        <v>11</v>
      </c>
      <c r="B11" s="21">
        <v>12</v>
      </c>
      <c r="C11" s="22">
        <v>65373</v>
      </c>
      <c r="D11" s="22">
        <v>130878</v>
      </c>
      <c r="E11" s="22">
        <v>196251</v>
      </c>
    </row>
    <row r="12" spans="1:5" x14ac:dyDescent="0.3">
      <c r="A12" s="20" t="s">
        <v>12</v>
      </c>
      <c r="B12" s="21">
        <v>30</v>
      </c>
      <c r="C12" s="22">
        <v>411069</v>
      </c>
      <c r="D12" s="22">
        <v>494913</v>
      </c>
      <c r="E12" s="22">
        <v>905982</v>
      </c>
    </row>
    <row r="13" spans="1:5" x14ac:dyDescent="0.3">
      <c r="A13" s="20" t="s">
        <v>13</v>
      </c>
      <c r="B13" s="21">
        <v>6</v>
      </c>
      <c r="C13" s="22">
        <v>93261</v>
      </c>
      <c r="D13" s="22">
        <v>9555</v>
      </c>
      <c r="E13" s="22">
        <v>102816</v>
      </c>
    </row>
    <row r="14" spans="1:5" x14ac:dyDescent="0.3">
      <c r="A14" s="20" t="s">
        <v>14</v>
      </c>
      <c r="B14" s="21">
        <v>5</v>
      </c>
      <c r="C14" s="22">
        <v>9151</v>
      </c>
      <c r="D14" s="22">
        <v>3767</v>
      </c>
      <c r="E14" s="22">
        <v>12918</v>
      </c>
    </row>
    <row r="15" spans="1:5" x14ac:dyDescent="0.3">
      <c r="A15" s="20" t="s">
        <v>15</v>
      </c>
      <c r="B15" s="21">
        <v>3</v>
      </c>
      <c r="C15" s="22">
        <v>2107</v>
      </c>
      <c r="D15" s="22">
        <v>7092</v>
      </c>
      <c r="E15" s="22">
        <v>9199</v>
      </c>
    </row>
    <row r="16" spans="1:5" x14ac:dyDescent="0.3">
      <c r="A16" s="20" t="s">
        <v>16</v>
      </c>
      <c r="B16" s="21">
        <v>3</v>
      </c>
      <c r="C16" s="22">
        <v>7128</v>
      </c>
      <c r="D16" s="22">
        <v>5952</v>
      </c>
      <c r="E16" s="22">
        <v>13080</v>
      </c>
    </row>
    <row r="17" spans="1:5" ht="16.2" thickBot="1" x14ac:dyDescent="0.35">
      <c r="A17" s="18" t="s">
        <v>17</v>
      </c>
      <c r="B17" s="19">
        <v>1047</v>
      </c>
      <c r="C17" s="19">
        <v>11867700</v>
      </c>
      <c r="D17" s="19">
        <v>22018486</v>
      </c>
      <c r="E17" s="19">
        <v>33886186</v>
      </c>
    </row>
    <row r="19" spans="1:5" x14ac:dyDescent="0.3">
      <c r="A19" s="60" t="s">
        <v>76</v>
      </c>
    </row>
  </sheetData>
  <mergeCells count="2">
    <mergeCell ref="A1:E1"/>
    <mergeCell ref="A2:E2"/>
  </mergeCells>
  <phoneticPr fontId="15" type="noConversion"/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1" max="1" width="26.5" customWidth="1"/>
    <col min="2" max="2" width="11" bestFit="1" customWidth="1"/>
    <col min="3" max="3" width="12.5" bestFit="1" customWidth="1"/>
    <col min="4" max="4" width="11.296875" bestFit="1" customWidth="1"/>
    <col min="5" max="5" width="12.5" bestFit="1" customWidth="1"/>
    <col min="6" max="6" width="11" bestFit="1" customWidth="1"/>
  </cols>
  <sheetData>
    <row r="1" spans="1:6" ht="22.8" x14ac:dyDescent="0.4">
      <c r="A1" s="66" t="s">
        <v>77</v>
      </c>
      <c r="B1" s="67"/>
      <c r="C1" s="67"/>
      <c r="D1" s="67"/>
      <c r="E1" s="67"/>
      <c r="F1" s="68"/>
    </row>
    <row r="2" spans="1:6" ht="41.4" x14ac:dyDescent="0.3">
      <c r="A2" s="75" t="s">
        <v>78</v>
      </c>
      <c r="B2" s="76" t="s">
        <v>79</v>
      </c>
      <c r="C2" s="76" t="s">
        <v>1</v>
      </c>
      <c r="D2" s="77" t="s">
        <v>2</v>
      </c>
      <c r="E2" s="77" t="s">
        <v>3</v>
      </c>
      <c r="F2" s="78" t="s">
        <v>80</v>
      </c>
    </row>
    <row r="3" spans="1:6" x14ac:dyDescent="0.3">
      <c r="A3" s="20" t="s">
        <v>2</v>
      </c>
      <c r="B3" s="21">
        <v>30</v>
      </c>
      <c r="C3" s="21">
        <v>70905</v>
      </c>
      <c r="D3" s="21">
        <v>3819994</v>
      </c>
      <c r="E3" s="21">
        <v>3890899</v>
      </c>
      <c r="F3" s="22">
        <v>129697</v>
      </c>
    </row>
    <row r="4" spans="1:6" ht="16.2" thickBot="1" x14ac:dyDescent="0.35">
      <c r="A4" s="20" t="s">
        <v>1</v>
      </c>
      <c r="B4" s="133">
        <v>411</v>
      </c>
      <c r="C4" s="133">
        <v>11206339</v>
      </c>
      <c r="D4" s="133">
        <v>4487312</v>
      </c>
      <c r="E4" s="133">
        <v>15693651</v>
      </c>
      <c r="F4" s="134">
        <v>38184</v>
      </c>
    </row>
    <row r="5" spans="1:6" ht="16.2" thickTop="1" x14ac:dyDescent="0.3">
      <c r="A5" s="126" t="s">
        <v>17</v>
      </c>
      <c r="B5" s="127">
        <f>SUM(B3:B4)</f>
        <v>441</v>
      </c>
      <c r="C5" s="127">
        <f>SUM(C3:C4)</f>
        <v>11277244</v>
      </c>
      <c r="D5" s="127">
        <f>SUM(D3:D4)</f>
        <v>8307306</v>
      </c>
      <c r="E5" s="127">
        <f>SUM(E3:E4)</f>
        <v>19584550</v>
      </c>
      <c r="F5" s="128">
        <v>44409</v>
      </c>
    </row>
    <row r="7" spans="1:6" ht="22.8" x14ac:dyDescent="0.4">
      <c r="A7" s="29" t="s">
        <v>107</v>
      </c>
      <c r="B7" s="5"/>
      <c r="C7" s="63"/>
    </row>
    <row r="8" spans="1:6" ht="26.4" x14ac:dyDescent="0.3">
      <c r="A8" s="64" t="s">
        <v>81</v>
      </c>
      <c r="B8" s="64" t="s">
        <v>40</v>
      </c>
      <c r="C8" s="65" t="s">
        <v>82</v>
      </c>
    </row>
    <row r="9" spans="1:6" x14ac:dyDescent="0.3">
      <c r="A9" s="20" t="s">
        <v>108</v>
      </c>
      <c r="B9" s="20">
        <v>7</v>
      </c>
      <c r="C9" s="135">
        <f>B9/B12</f>
        <v>1.5873015873015872E-2</v>
      </c>
    </row>
    <row r="10" spans="1:6" x14ac:dyDescent="0.3">
      <c r="A10" s="20" t="s">
        <v>83</v>
      </c>
      <c r="B10" s="20">
        <v>310</v>
      </c>
      <c r="C10" s="135">
        <f>B10/B12</f>
        <v>0.7029478458049887</v>
      </c>
    </row>
    <row r="11" spans="1:6" ht="16.2" thickBot="1" x14ac:dyDescent="0.35">
      <c r="A11" s="3" t="s">
        <v>85</v>
      </c>
      <c r="B11" s="136">
        <v>124</v>
      </c>
      <c r="C11" s="137">
        <f>B11/B12</f>
        <v>0.28117913832199548</v>
      </c>
    </row>
    <row r="12" spans="1:6" ht="16.8" thickTop="1" thickBot="1" x14ac:dyDescent="0.35">
      <c r="A12" s="69" t="s">
        <v>17</v>
      </c>
      <c r="B12" s="129">
        <v>441</v>
      </c>
      <c r="C12" s="130">
        <v>1</v>
      </c>
    </row>
    <row r="14" spans="1:6" ht="22.8" x14ac:dyDescent="0.4">
      <c r="A14" s="29" t="s">
        <v>86</v>
      </c>
      <c r="B14" s="70"/>
      <c r="C14" s="71"/>
    </row>
    <row r="15" spans="1:6" x14ac:dyDescent="0.3">
      <c r="A15" s="72" t="s">
        <v>86</v>
      </c>
      <c r="B15" s="73" t="s">
        <v>21</v>
      </c>
      <c r="C15" s="74" t="s">
        <v>82</v>
      </c>
    </row>
    <row r="16" spans="1:6" x14ac:dyDescent="0.3">
      <c r="A16" s="20" t="s">
        <v>87</v>
      </c>
      <c r="B16" s="20">
        <v>61</v>
      </c>
      <c r="C16" s="135">
        <f>B16/B18</f>
        <v>0.81333333333333335</v>
      </c>
    </row>
    <row r="17" spans="1:3" ht="16.2" thickBot="1" x14ac:dyDescent="0.35">
      <c r="A17" s="122" t="s">
        <v>88</v>
      </c>
      <c r="B17" s="122">
        <v>14</v>
      </c>
      <c r="C17" s="138">
        <f>B17/B18</f>
        <v>0.18666666666666668</v>
      </c>
    </row>
    <row r="18" spans="1:3" ht="16.2" thickTop="1" x14ac:dyDescent="0.3">
      <c r="A18" s="131" t="s">
        <v>17</v>
      </c>
      <c r="B18" s="131">
        <v>75</v>
      </c>
      <c r="C18" s="132">
        <v>1</v>
      </c>
    </row>
    <row r="20" spans="1:3" x14ac:dyDescent="0.3">
      <c r="A20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1" max="1" width="17.296875" customWidth="1"/>
    <col min="2" max="2" width="13.796875" customWidth="1"/>
    <col min="3" max="3" width="15.296875" customWidth="1"/>
    <col min="4" max="4" width="17.69921875" customWidth="1"/>
  </cols>
  <sheetData>
    <row r="1" spans="1:4" ht="22.8" x14ac:dyDescent="0.4">
      <c r="A1" s="29" t="s">
        <v>91</v>
      </c>
      <c r="B1" s="70"/>
      <c r="C1" s="70"/>
      <c r="D1" s="71"/>
    </row>
    <row r="2" spans="1:4" ht="27.6" x14ac:dyDescent="0.3">
      <c r="A2" s="30" t="s">
        <v>92</v>
      </c>
      <c r="B2" s="31" t="s">
        <v>21</v>
      </c>
      <c r="C2" s="62" t="s">
        <v>93</v>
      </c>
      <c r="D2" s="79" t="s">
        <v>94</v>
      </c>
    </row>
    <row r="3" spans="1:4" x14ac:dyDescent="0.3">
      <c r="A3" s="20" t="s">
        <v>4</v>
      </c>
      <c r="B3" s="21">
        <v>5</v>
      </c>
      <c r="C3" s="21">
        <v>5</v>
      </c>
      <c r="D3" s="45">
        <v>1</v>
      </c>
    </row>
    <row r="4" spans="1:4" x14ac:dyDescent="0.3">
      <c r="A4" s="20" t="s">
        <v>5</v>
      </c>
      <c r="B4" s="21">
        <v>8</v>
      </c>
      <c r="C4" s="21">
        <v>8</v>
      </c>
      <c r="D4" s="45">
        <v>1</v>
      </c>
    </row>
    <row r="5" spans="1:4" x14ac:dyDescent="0.3">
      <c r="A5" s="20" t="s">
        <v>6</v>
      </c>
      <c r="B5" s="21">
        <v>3</v>
      </c>
      <c r="C5" s="21">
        <v>3</v>
      </c>
      <c r="D5" s="45">
        <v>1</v>
      </c>
    </row>
    <row r="6" spans="1:4" x14ac:dyDescent="0.3">
      <c r="A6" s="20" t="s">
        <v>7</v>
      </c>
      <c r="B6" s="21">
        <v>3</v>
      </c>
      <c r="C6" s="21">
        <v>3</v>
      </c>
      <c r="D6" s="45">
        <v>1</v>
      </c>
    </row>
    <row r="7" spans="1:4" x14ac:dyDescent="0.3">
      <c r="A7" s="20" t="s">
        <v>8</v>
      </c>
      <c r="B7" s="21">
        <v>32</v>
      </c>
      <c r="C7" s="21">
        <v>32</v>
      </c>
      <c r="D7" s="45">
        <v>1</v>
      </c>
    </row>
    <row r="8" spans="1:4" x14ac:dyDescent="0.3">
      <c r="A8" s="20" t="s">
        <v>9</v>
      </c>
      <c r="B8" s="21">
        <v>14</v>
      </c>
      <c r="C8" s="21">
        <v>14</v>
      </c>
      <c r="D8" s="45">
        <v>1</v>
      </c>
    </row>
    <row r="9" spans="1:4" x14ac:dyDescent="0.3">
      <c r="A9" s="20" t="s">
        <v>10</v>
      </c>
      <c r="B9" s="21">
        <v>4</v>
      </c>
      <c r="C9" s="21">
        <v>4</v>
      </c>
      <c r="D9" s="45">
        <v>1</v>
      </c>
    </row>
    <row r="10" spans="1:4" x14ac:dyDescent="0.3">
      <c r="A10" s="20" t="s">
        <v>11</v>
      </c>
      <c r="B10" s="21">
        <v>1</v>
      </c>
      <c r="C10" s="21">
        <v>1</v>
      </c>
      <c r="D10" s="45">
        <v>1</v>
      </c>
    </row>
    <row r="11" spans="1:4" x14ac:dyDescent="0.3">
      <c r="A11" s="20" t="s">
        <v>12</v>
      </c>
      <c r="B11" s="21">
        <v>2</v>
      </c>
      <c r="C11" s="21">
        <v>2</v>
      </c>
      <c r="D11" s="45">
        <v>1</v>
      </c>
    </row>
    <row r="12" spans="1:4" x14ac:dyDescent="0.3">
      <c r="A12" s="20" t="s">
        <v>13</v>
      </c>
      <c r="B12" s="21">
        <v>2</v>
      </c>
      <c r="C12" s="21">
        <v>2</v>
      </c>
      <c r="D12" s="45">
        <v>1</v>
      </c>
    </row>
    <row r="13" spans="1:4" x14ac:dyDescent="0.3">
      <c r="A13" s="20" t="s">
        <v>14</v>
      </c>
      <c r="B13" s="139"/>
      <c r="C13" s="139"/>
      <c r="D13" s="45"/>
    </row>
    <row r="14" spans="1:4" x14ac:dyDescent="0.3">
      <c r="A14" s="20" t="s">
        <v>15</v>
      </c>
      <c r="B14" s="139"/>
      <c r="C14" s="139"/>
      <c r="D14" s="45"/>
    </row>
    <row r="15" spans="1:4" ht="16.2" thickBot="1" x14ac:dyDescent="0.35">
      <c r="A15" s="20" t="s">
        <v>16</v>
      </c>
      <c r="B15" s="21">
        <v>1</v>
      </c>
      <c r="C15" s="21">
        <v>1</v>
      </c>
      <c r="D15" s="45">
        <v>1</v>
      </c>
    </row>
    <row r="16" spans="1:4" ht="16.8" thickTop="1" thickBot="1" x14ac:dyDescent="0.35">
      <c r="A16" s="80" t="s">
        <v>17</v>
      </c>
      <c r="B16" s="48">
        <f>SUM(B3:B15)</f>
        <v>75</v>
      </c>
      <c r="C16" s="48">
        <f>SUM(C3:C15)</f>
        <v>75</v>
      </c>
      <c r="D16" s="140">
        <v>1</v>
      </c>
    </row>
    <row r="18" spans="1:1" x14ac:dyDescent="0.3">
      <c r="A18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G57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2" max="2" width="11.296875" customWidth="1"/>
    <col min="5" max="6" width="11.296875" bestFit="1" customWidth="1"/>
  </cols>
  <sheetData>
    <row r="1" spans="1:7" ht="23.4" thickBot="1" x14ac:dyDescent="0.45">
      <c r="A1" s="171" t="s">
        <v>26</v>
      </c>
      <c r="B1" s="171"/>
      <c r="C1" s="171"/>
      <c r="D1" s="171"/>
      <c r="E1" s="171"/>
      <c r="F1" s="171"/>
      <c r="G1" s="171"/>
    </row>
    <row r="2" spans="1:7" ht="39.6" x14ac:dyDescent="0.3">
      <c r="A2" s="6" t="s">
        <v>20</v>
      </c>
      <c r="B2" s="7" t="s">
        <v>21</v>
      </c>
      <c r="C2" s="7" t="s">
        <v>22</v>
      </c>
      <c r="D2" s="8" t="s">
        <v>1</v>
      </c>
      <c r="E2" s="8" t="s">
        <v>2</v>
      </c>
      <c r="F2" s="8" t="s">
        <v>23</v>
      </c>
      <c r="G2" s="8" t="s">
        <v>24</v>
      </c>
    </row>
    <row r="3" spans="1:7" x14ac:dyDescent="0.3">
      <c r="A3" s="20" t="s">
        <v>4</v>
      </c>
      <c r="B3" s="21">
        <v>126</v>
      </c>
      <c r="C3" s="21">
        <v>161</v>
      </c>
      <c r="D3" s="21">
        <v>56940</v>
      </c>
      <c r="E3" s="21">
        <v>2048746</v>
      </c>
      <c r="F3" s="21">
        <v>2105686</v>
      </c>
      <c r="G3" s="21">
        <v>13079</v>
      </c>
    </row>
    <row r="4" spans="1:7" x14ac:dyDescent="0.3">
      <c r="A4" s="20" t="s">
        <v>5</v>
      </c>
      <c r="B4" s="21">
        <v>103</v>
      </c>
      <c r="C4" s="21">
        <v>106</v>
      </c>
      <c r="D4" s="21">
        <v>69296</v>
      </c>
      <c r="E4" s="21">
        <v>770190</v>
      </c>
      <c r="F4" s="21">
        <v>839486</v>
      </c>
      <c r="G4" s="21">
        <v>7920</v>
      </c>
    </row>
    <row r="5" spans="1:7" x14ac:dyDescent="0.3">
      <c r="A5" s="20" t="s">
        <v>6</v>
      </c>
      <c r="B5" s="21">
        <v>64</v>
      </c>
      <c r="C5" s="21">
        <v>64</v>
      </c>
      <c r="D5" s="21">
        <v>42851</v>
      </c>
      <c r="E5" s="21">
        <v>311740</v>
      </c>
      <c r="F5" s="21">
        <v>354591</v>
      </c>
      <c r="G5" s="21">
        <v>5540</v>
      </c>
    </row>
    <row r="6" spans="1:7" x14ac:dyDescent="0.3">
      <c r="A6" s="20" t="s">
        <v>7</v>
      </c>
      <c r="B6" s="21">
        <v>45</v>
      </c>
      <c r="C6" s="21">
        <v>46</v>
      </c>
      <c r="D6" s="21">
        <v>33352</v>
      </c>
      <c r="E6" s="21">
        <v>339507</v>
      </c>
      <c r="F6" s="21">
        <v>372859</v>
      </c>
      <c r="G6" s="21">
        <v>8106</v>
      </c>
    </row>
    <row r="7" spans="1:7" x14ac:dyDescent="0.3">
      <c r="A7" s="20" t="s">
        <v>8</v>
      </c>
      <c r="B7" s="21">
        <v>324</v>
      </c>
      <c r="C7" s="21">
        <v>335</v>
      </c>
      <c r="D7" s="21">
        <v>219884</v>
      </c>
      <c r="E7" s="21">
        <v>5156899</v>
      </c>
      <c r="F7" s="21">
        <v>5376783</v>
      </c>
      <c r="G7" s="21">
        <v>16050</v>
      </c>
    </row>
    <row r="8" spans="1:7" x14ac:dyDescent="0.3">
      <c r="A8" s="20" t="s">
        <v>9</v>
      </c>
      <c r="B8" s="21">
        <v>231</v>
      </c>
      <c r="C8" s="21">
        <v>232</v>
      </c>
      <c r="D8" s="21">
        <v>73805</v>
      </c>
      <c r="E8" s="21">
        <v>4386804</v>
      </c>
      <c r="F8" s="21">
        <v>4460609</v>
      </c>
      <c r="G8" s="21">
        <v>19227</v>
      </c>
    </row>
    <row r="9" spans="1:7" x14ac:dyDescent="0.3">
      <c r="A9" s="20" t="s">
        <v>10</v>
      </c>
      <c r="B9" s="21">
        <v>27</v>
      </c>
      <c r="C9" s="21">
        <v>28</v>
      </c>
      <c r="D9" s="21">
        <v>30568</v>
      </c>
      <c r="E9" s="21">
        <v>214465</v>
      </c>
      <c r="F9" s="21">
        <v>245033</v>
      </c>
      <c r="G9" s="21">
        <v>8751</v>
      </c>
    </row>
    <row r="10" spans="1:7" x14ac:dyDescent="0.3">
      <c r="A10" s="20" t="s">
        <v>11</v>
      </c>
      <c r="B10" s="21">
        <v>11</v>
      </c>
      <c r="C10" s="21">
        <v>11</v>
      </c>
      <c r="D10" s="21">
        <v>7146</v>
      </c>
      <c r="E10" s="21">
        <v>80623</v>
      </c>
      <c r="F10" s="21">
        <v>87769</v>
      </c>
      <c r="G10" s="21">
        <v>7979</v>
      </c>
    </row>
    <row r="11" spans="1:7" x14ac:dyDescent="0.3">
      <c r="A11" s="20" t="s">
        <v>12</v>
      </c>
      <c r="B11" s="21">
        <v>29</v>
      </c>
      <c r="C11" s="21">
        <v>29</v>
      </c>
      <c r="D11" s="21">
        <v>32701</v>
      </c>
      <c r="E11" s="21">
        <v>418957</v>
      </c>
      <c r="F11" s="21">
        <v>451658</v>
      </c>
      <c r="G11" s="21">
        <v>15574</v>
      </c>
    </row>
    <row r="12" spans="1:7" x14ac:dyDescent="0.3">
      <c r="A12" s="20" t="s">
        <v>13</v>
      </c>
      <c r="B12" s="21">
        <v>4</v>
      </c>
      <c r="C12" s="21">
        <v>4</v>
      </c>
      <c r="D12" s="21">
        <v>5366</v>
      </c>
      <c r="E12" s="21">
        <v>8400</v>
      </c>
      <c r="F12" s="21">
        <v>13766</v>
      </c>
      <c r="G12" s="21">
        <v>3442</v>
      </c>
    </row>
    <row r="13" spans="1:7" x14ac:dyDescent="0.3">
      <c r="A13" s="20" t="s">
        <v>14</v>
      </c>
      <c r="B13" s="21">
        <v>5</v>
      </c>
      <c r="C13" s="21">
        <v>6</v>
      </c>
      <c r="D13" s="21">
        <v>9255</v>
      </c>
      <c r="E13" s="21">
        <v>3905</v>
      </c>
      <c r="F13" s="21">
        <v>13160</v>
      </c>
      <c r="G13" s="21">
        <v>2193</v>
      </c>
    </row>
    <row r="14" spans="1:7" x14ac:dyDescent="0.3">
      <c r="A14" s="20" t="s">
        <v>15</v>
      </c>
      <c r="B14" s="21">
        <v>3</v>
      </c>
      <c r="C14" s="21">
        <v>3</v>
      </c>
      <c r="D14" s="21">
        <v>2107</v>
      </c>
      <c r="E14" s="21">
        <v>7092</v>
      </c>
      <c r="F14" s="21">
        <v>9199</v>
      </c>
      <c r="G14" s="21">
        <v>3066</v>
      </c>
    </row>
    <row r="15" spans="1:7" x14ac:dyDescent="0.3">
      <c r="A15" s="20" t="s">
        <v>16</v>
      </c>
      <c r="B15" s="21">
        <v>2</v>
      </c>
      <c r="C15" s="21">
        <v>3</v>
      </c>
      <c r="D15" s="21">
        <v>3513</v>
      </c>
      <c r="E15" s="21">
        <v>5526</v>
      </c>
      <c r="F15" s="21">
        <v>9039</v>
      </c>
      <c r="G15" s="21">
        <v>3013</v>
      </c>
    </row>
    <row r="16" spans="1:7" ht="16.2" thickBot="1" x14ac:dyDescent="0.35">
      <c r="A16" s="9" t="s">
        <v>17</v>
      </c>
      <c r="B16" s="49">
        <v>974</v>
      </c>
      <c r="C16" s="49">
        <v>1028</v>
      </c>
      <c r="D16" s="49">
        <v>586784</v>
      </c>
      <c r="E16" s="49">
        <v>13752854</v>
      </c>
      <c r="F16" s="49">
        <v>14339638</v>
      </c>
      <c r="G16" s="50" t="s">
        <v>25</v>
      </c>
    </row>
    <row r="18" spans="1:6" ht="23.4" thickBot="1" x14ac:dyDescent="0.45">
      <c r="A18" s="172" t="s">
        <v>27</v>
      </c>
      <c r="B18" s="172"/>
      <c r="C18" s="172"/>
      <c r="D18" s="172"/>
      <c r="E18" s="172"/>
      <c r="F18" s="5"/>
    </row>
    <row r="19" spans="1:6" ht="26.4" x14ac:dyDescent="0.3">
      <c r="A19" s="11" t="s">
        <v>20</v>
      </c>
      <c r="B19" s="12" t="s">
        <v>29</v>
      </c>
      <c r="C19" s="7" t="s">
        <v>30</v>
      </c>
      <c r="D19" s="12" t="s">
        <v>31</v>
      </c>
      <c r="E19" s="13" t="s">
        <v>21</v>
      </c>
      <c r="F19" s="5"/>
    </row>
    <row r="20" spans="1:6" x14ac:dyDescent="0.3">
      <c r="A20" s="14" t="s">
        <v>4</v>
      </c>
      <c r="B20" s="34">
        <v>19</v>
      </c>
      <c r="C20" s="34">
        <v>0</v>
      </c>
      <c r="D20" s="34">
        <v>107</v>
      </c>
      <c r="E20" s="34">
        <f t="shared" ref="E20:E33" si="0">SUM(B20:D20)</f>
        <v>126</v>
      </c>
    </row>
    <row r="21" spans="1:6" x14ac:dyDescent="0.3">
      <c r="A21" s="14" t="s">
        <v>5</v>
      </c>
      <c r="B21" s="34">
        <v>32</v>
      </c>
      <c r="C21" s="34">
        <v>13</v>
      </c>
      <c r="D21" s="34">
        <v>58</v>
      </c>
      <c r="E21" s="34">
        <f t="shared" si="0"/>
        <v>103</v>
      </c>
    </row>
    <row r="22" spans="1:6" x14ac:dyDescent="0.3">
      <c r="A22" s="14" t="s">
        <v>6</v>
      </c>
      <c r="B22" s="34">
        <v>30</v>
      </c>
      <c r="C22" s="34">
        <v>10</v>
      </c>
      <c r="D22" s="34">
        <v>19</v>
      </c>
      <c r="E22" s="34">
        <f t="shared" si="0"/>
        <v>59</v>
      </c>
    </row>
    <row r="23" spans="1:6" x14ac:dyDescent="0.3">
      <c r="A23" s="14" t="s">
        <v>7</v>
      </c>
      <c r="B23" s="34">
        <v>11</v>
      </c>
      <c r="C23" s="34">
        <v>15</v>
      </c>
      <c r="D23" s="34">
        <v>24</v>
      </c>
      <c r="E23" s="34">
        <f t="shared" si="0"/>
        <v>50</v>
      </c>
    </row>
    <row r="24" spans="1:6" x14ac:dyDescent="0.3">
      <c r="A24" s="14" t="s">
        <v>8</v>
      </c>
      <c r="B24" s="34">
        <v>92</v>
      </c>
      <c r="C24" s="34">
        <v>38</v>
      </c>
      <c r="D24" s="34">
        <v>194</v>
      </c>
      <c r="E24" s="34">
        <f t="shared" si="0"/>
        <v>324</v>
      </c>
    </row>
    <row r="25" spans="1:6" x14ac:dyDescent="0.3">
      <c r="A25" s="14" t="s">
        <v>9</v>
      </c>
      <c r="B25" s="34">
        <v>104</v>
      </c>
      <c r="C25" s="34">
        <v>53</v>
      </c>
      <c r="D25" s="34">
        <v>74</v>
      </c>
      <c r="E25" s="34">
        <f t="shared" si="0"/>
        <v>231</v>
      </c>
    </row>
    <row r="26" spans="1:6" x14ac:dyDescent="0.3">
      <c r="A26" s="14" t="s">
        <v>10</v>
      </c>
      <c r="B26" s="34">
        <v>4</v>
      </c>
      <c r="C26" s="34">
        <v>0</v>
      </c>
      <c r="D26" s="34">
        <v>23</v>
      </c>
      <c r="E26" s="34">
        <f t="shared" si="0"/>
        <v>27</v>
      </c>
    </row>
    <row r="27" spans="1:6" x14ac:dyDescent="0.3">
      <c r="A27" s="14" t="s">
        <v>11</v>
      </c>
      <c r="B27" s="34">
        <v>2</v>
      </c>
      <c r="C27" s="34">
        <v>0</v>
      </c>
      <c r="D27" s="34">
        <v>9</v>
      </c>
      <c r="E27" s="34">
        <f t="shared" si="0"/>
        <v>11</v>
      </c>
    </row>
    <row r="28" spans="1:6" x14ac:dyDescent="0.3">
      <c r="A28" s="14" t="s">
        <v>12</v>
      </c>
      <c r="B28" s="34">
        <v>6</v>
      </c>
      <c r="C28" s="34">
        <v>0</v>
      </c>
      <c r="D28" s="34">
        <v>23</v>
      </c>
      <c r="E28" s="34">
        <f t="shared" si="0"/>
        <v>29</v>
      </c>
    </row>
    <row r="29" spans="1:6" x14ac:dyDescent="0.3">
      <c r="A29" s="14" t="s">
        <v>13</v>
      </c>
      <c r="B29" s="34">
        <v>1</v>
      </c>
      <c r="C29" s="34">
        <v>3</v>
      </c>
      <c r="D29" s="34">
        <v>0</v>
      </c>
      <c r="E29" s="34">
        <f t="shared" si="0"/>
        <v>4</v>
      </c>
    </row>
    <row r="30" spans="1:6" x14ac:dyDescent="0.3">
      <c r="A30" s="14" t="s">
        <v>14</v>
      </c>
      <c r="B30" s="34">
        <v>1</v>
      </c>
      <c r="C30" s="34">
        <v>0</v>
      </c>
      <c r="D30" s="34">
        <v>4</v>
      </c>
      <c r="E30" s="34">
        <f t="shared" si="0"/>
        <v>5</v>
      </c>
    </row>
    <row r="31" spans="1:6" x14ac:dyDescent="0.3">
      <c r="A31" s="14" t="s">
        <v>15</v>
      </c>
      <c r="B31" s="34">
        <v>1</v>
      </c>
      <c r="C31" s="34">
        <v>0</v>
      </c>
      <c r="D31" s="34">
        <v>2</v>
      </c>
      <c r="E31" s="34">
        <f t="shared" si="0"/>
        <v>3</v>
      </c>
    </row>
    <row r="32" spans="1:6" ht="16.2" thickBot="1" x14ac:dyDescent="0.35">
      <c r="A32" s="16" t="s">
        <v>16</v>
      </c>
      <c r="B32" s="34">
        <v>1</v>
      </c>
      <c r="C32" s="35">
        <v>0</v>
      </c>
      <c r="D32" s="35">
        <v>1</v>
      </c>
      <c r="E32" s="35">
        <f t="shared" si="0"/>
        <v>2</v>
      </c>
    </row>
    <row r="33" spans="1:6" ht="16.2" thickTop="1" x14ac:dyDescent="0.3">
      <c r="A33" s="17" t="s">
        <v>17</v>
      </c>
      <c r="B33" s="51">
        <f>SUM(B20:B32)</f>
        <v>304</v>
      </c>
      <c r="C33" s="51">
        <f>SUM(C20:C32)</f>
        <v>132</v>
      </c>
      <c r="D33" s="51">
        <f>SUM(D20:D32)</f>
        <v>538</v>
      </c>
      <c r="E33" s="51">
        <f t="shared" si="0"/>
        <v>974</v>
      </c>
    </row>
    <row r="34" spans="1:6" ht="16.2" thickBot="1" x14ac:dyDescent="0.35">
      <c r="A34" s="32"/>
      <c r="B34" s="33">
        <v>0.31</v>
      </c>
      <c r="C34" s="33">
        <v>0.14000000000000001</v>
      </c>
      <c r="D34" s="33">
        <v>0.55000000000000004</v>
      </c>
      <c r="E34" s="33">
        <v>1</v>
      </c>
    </row>
    <row r="35" spans="1:6" x14ac:dyDescent="0.3">
      <c r="A35" s="27"/>
      <c r="B35" s="23"/>
      <c r="C35" s="23"/>
      <c r="D35" s="23"/>
      <c r="E35" s="23"/>
    </row>
    <row r="36" spans="1:6" x14ac:dyDescent="0.3">
      <c r="A36" s="27"/>
      <c r="B36" s="23"/>
      <c r="C36" s="23"/>
      <c r="D36" s="23"/>
      <c r="E36" s="23"/>
    </row>
    <row r="37" spans="1:6" x14ac:dyDescent="0.3">
      <c r="A37" s="27"/>
      <c r="B37" s="23"/>
      <c r="C37" s="23"/>
      <c r="D37" s="23"/>
      <c r="E37" s="23"/>
    </row>
    <row r="39" spans="1:6" ht="23.4" thickBot="1" x14ac:dyDescent="0.45">
      <c r="A39" s="170" t="s">
        <v>28</v>
      </c>
      <c r="B39" s="170"/>
      <c r="C39" s="170"/>
      <c r="D39" s="170"/>
      <c r="E39" s="170"/>
    </row>
    <row r="40" spans="1:6" ht="27" thickBot="1" x14ac:dyDescent="0.35">
      <c r="A40" s="1" t="s">
        <v>32</v>
      </c>
      <c r="B40" s="24" t="s">
        <v>33</v>
      </c>
      <c r="C40" s="24" t="s">
        <v>34</v>
      </c>
      <c r="D40" s="24" t="s">
        <v>35</v>
      </c>
      <c r="E40" s="25" t="s">
        <v>36</v>
      </c>
      <c r="F40" s="26" t="s">
        <v>21</v>
      </c>
    </row>
    <row r="41" spans="1:6" x14ac:dyDescent="0.3">
      <c r="A41" s="14" t="s">
        <v>4</v>
      </c>
      <c r="B41" s="34">
        <v>77</v>
      </c>
      <c r="C41" s="34">
        <v>28</v>
      </c>
      <c r="D41" s="34">
        <v>2</v>
      </c>
      <c r="E41" s="34">
        <v>19</v>
      </c>
      <c r="F41" s="34">
        <f t="shared" ref="F41:F54" si="1">SUM(B41:E41)</f>
        <v>126</v>
      </c>
    </row>
    <row r="42" spans="1:6" x14ac:dyDescent="0.3">
      <c r="A42" s="14" t="s">
        <v>5</v>
      </c>
      <c r="B42" s="34">
        <v>92</v>
      </c>
      <c r="C42" s="34">
        <v>3</v>
      </c>
      <c r="D42" s="34">
        <v>0</v>
      </c>
      <c r="E42" s="34">
        <v>8</v>
      </c>
      <c r="F42" s="34">
        <f t="shared" si="1"/>
        <v>103</v>
      </c>
    </row>
    <row r="43" spans="1:6" x14ac:dyDescent="0.3">
      <c r="A43" s="14" t="s">
        <v>6</v>
      </c>
      <c r="B43" s="34">
        <v>60</v>
      </c>
      <c r="C43" s="34">
        <v>0</v>
      </c>
      <c r="D43" s="34">
        <v>0</v>
      </c>
      <c r="E43" s="34">
        <v>4</v>
      </c>
      <c r="F43" s="34">
        <f t="shared" si="1"/>
        <v>64</v>
      </c>
    </row>
    <row r="44" spans="1:6" x14ac:dyDescent="0.3">
      <c r="A44" s="14" t="s">
        <v>7</v>
      </c>
      <c r="B44" s="34">
        <v>41</v>
      </c>
      <c r="C44" s="34">
        <v>1</v>
      </c>
      <c r="D44" s="34">
        <v>0</v>
      </c>
      <c r="E44" s="34">
        <v>3</v>
      </c>
      <c r="F44" s="34">
        <f t="shared" si="1"/>
        <v>45</v>
      </c>
    </row>
    <row r="45" spans="1:6" x14ac:dyDescent="0.3">
      <c r="A45" s="14" t="s">
        <v>8</v>
      </c>
      <c r="B45" s="34">
        <v>212</v>
      </c>
      <c r="C45" s="34">
        <v>9</v>
      </c>
      <c r="D45" s="34">
        <v>1</v>
      </c>
      <c r="E45" s="34">
        <v>102</v>
      </c>
      <c r="F45" s="34">
        <f t="shared" si="1"/>
        <v>324</v>
      </c>
    </row>
    <row r="46" spans="1:6" x14ac:dyDescent="0.3">
      <c r="A46" s="14" t="s">
        <v>9</v>
      </c>
      <c r="B46" s="34">
        <v>140</v>
      </c>
      <c r="C46" s="34">
        <v>1</v>
      </c>
      <c r="D46" s="34">
        <v>0</v>
      </c>
      <c r="E46" s="34">
        <v>90</v>
      </c>
      <c r="F46" s="34">
        <f t="shared" si="1"/>
        <v>231</v>
      </c>
    </row>
    <row r="47" spans="1:6" x14ac:dyDescent="0.3">
      <c r="A47" s="14" t="s">
        <v>10</v>
      </c>
      <c r="B47" s="34">
        <v>24</v>
      </c>
      <c r="C47" s="34">
        <v>1</v>
      </c>
      <c r="D47" s="34">
        <v>0</v>
      </c>
      <c r="E47" s="34">
        <v>2</v>
      </c>
      <c r="F47" s="34">
        <f t="shared" si="1"/>
        <v>27</v>
      </c>
    </row>
    <row r="48" spans="1:6" x14ac:dyDescent="0.3">
      <c r="A48" s="14" t="s">
        <v>11</v>
      </c>
      <c r="B48" s="34">
        <v>9</v>
      </c>
      <c r="C48" s="34">
        <v>0</v>
      </c>
      <c r="D48" s="34">
        <v>0</v>
      </c>
      <c r="E48" s="34">
        <v>2</v>
      </c>
      <c r="F48" s="34">
        <f t="shared" si="1"/>
        <v>11</v>
      </c>
    </row>
    <row r="49" spans="1:6" x14ac:dyDescent="0.3">
      <c r="A49" s="14" t="s">
        <v>12</v>
      </c>
      <c r="B49" s="34">
        <v>22</v>
      </c>
      <c r="C49" s="34">
        <v>0</v>
      </c>
      <c r="D49" s="34">
        <v>0</v>
      </c>
      <c r="E49" s="34">
        <v>7</v>
      </c>
      <c r="F49" s="34">
        <f t="shared" si="1"/>
        <v>29</v>
      </c>
    </row>
    <row r="50" spans="1:6" x14ac:dyDescent="0.3">
      <c r="A50" s="14" t="s">
        <v>13</v>
      </c>
      <c r="B50" s="34">
        <v>3</v>
      </c>
      <c r="C50" s="34">
        <v>0</v>
      </c>
      <c r="D50" s="34">
        <v>0</v>
      </c>
      <c r="E50" s="34">
        <v>1</v>
      </c>
      <c r="F50" s="34">
        <f t="shared" si="1"/>
        <v>4</v>
      </c>
    </row>
    <row r="51" spans="1:6" x14ac:dyDescent="0.3">
      <c r="A51" s="14" t="s">
        <v>14</v>
      </c>
      <c r="B51" s="34">
        <v>4</v>
      </c>
      <c r="C51" s="34">
        <v>1</v>
      </c>
      <c r="D51" s="34">
        <v>0</v>
      </c>
      <c r="E51" s="34">
        <v>0</v>
      </c>
      <c r="F51" s="34">
        <f t="shared" si="1"/>
        <v>5</v>
      </c>
    </row>
    <row r="52" spans="1:6" x14ac:dyDescent="0.3">
      <c r="A52" s="14" t="s">
        <v>15</v>
      </c>
      <c r="B52" s="34">
        <v>3</v>
      </c>
      <c r="C52" s="34">
        <v>0</v>
      </c>
      <c r="D52" s="34">
        <v>0</v>
      </c>
      <c r="E52" s="34">
        <v>0</v>
      </c>
      <c r="F52" s="34">
        <f t="shared" si="1"/>
        <v>3</v>
      </c>
    </row>
    <row r="53" spans="1:6" ht="16.2" thickBot="1" x14ac:dyDescent="0.35">
      <c r="A53" s="16" t="s">
        <v>16</v>
      </c>
      <c r="B53" s="4">
        <v>0</v>
      </c>
      <c r="C53" s="4">
        <v>1</v>
      </c>
      <c r="D53" s="4">
        <v>0</v>
      </c>
      <c r="E53" s="4">
        <v>1</v>
      </c>
      <c r="F53" s="4">
        <f t="shared" si="1"/>
        <v>2</v>
      </c>
    </row>
    <row r="54" spans="1:6" ht="16.2" thickTop="1" x14ac:dyDescent="0.3">
      <c r="A54" s="17" t="s">
        <v>17</v>
      </c>
      <c r="B54" s="17">
        <f>SUM(B41:B53)</f>
        <v>687</v>
      </c>
      <c r="C54" s="17">
        <f>SUM(C41:C53)</f>
        <v>45</v>
      </c>
      <c r="D54" s="17">
        <f>SUM(D41:D53)</f>
        <v>3</v>
      </c>
      <c r="E54" s="17">
        <f>SUM(E41:E53)</f>
        <v>239</v>
      </c>
      <c r="F54" s="17">
        <f t="shared" si="1"/>
        <v>974</v>
      </c>
    </row>
    <row r="55" spans="1:6" ht="16.2" thickBot="1" x14ac:dyDescent="0.35">
      <c r="A55" s="15"/>
      <c r="B55" s="28">
        <v>0.7</v>
      </c>
      <c r="C55" s="28">
        <v>0.05</v>
      </c>
      <c r="D55" s="28" t="s">
        <v>37</v>
      </c>
      <c r="E55" s="28">
        <v>0.25</v>
      </c>
      <c r="F55" s="28">
        <v>1</v>
      </c>
    </row>
    <row r="57" spans="1:6" x14ac:dyDescent="0.3">
      <c r="A57" s="61" t="s">
        <v>76</v>
      </c>
    </row>
  </sheetData>
  <mergeCells count="3">
    <mergeCell ref="A1:G1"/>
    <mergeCell ref="A18:E18"/>
    <mergeCell ref="A39:E39"/>
  </mergeCells>
  <phoneticPr fontId="15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5"/>
  <sheetViews>
    <sheetView workbookViewId="0">
      <pane ySplit="1" topLeftCell="A2" activePane="bottomLeft" state="frozen"/>
      <selection pane="bottomLeft" activeCell="H15" sqref="H15"/>
    </sheetView>
  </sheetViews>
  <sheetFormatPr defaultColWidth="10.69921875" defaultRowHeight="15.6" x14ac:dyDescent="0.3"/>
  <cols>
    <col min="1" max="1" width="38.796875" customWidth="1"/>
    <col min="2" max="3" width="11" bestFit="1" customWidth="1"/>
    <col min="4" max="5" width="11.296875" bestFit="1" customWidth="1"/>
  </cols>
  <sheetData>
    <row r="1" spans="1:6" ht="22.8" x14ac:dyDescent="0.4">
      <c r="A1" s="29" t="s">
        <v>38</v>
      </c>
      <c r="B1" s="5"/>
      <c r="C1" s="5"/>
      <c r="D1" s="5"/>
      <c r="E1" s="5"/>
      <c r="F1" s="5"/>
    </row>
    <row r="2" spans="1:6" ht="27.6" x14ac:dyDescent="0.3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3</v>
      </c>
    </row>
    <row r="3" spans="1:6" x14ac:dyDescent="0.3">
      <c r="A3" s="20" t="s">
        <v>43</v>
      </c>
      <c r="B3" s="21">
        <v>114</v>
      </c>
      <c r="C3" s="21">
        <v>43549</v>
      </c>
      <c r="D3" s="21">
        <v>1332531</v>
      </c>
      <c r="E3" s="21">
        <v>1376080</v>
      </c>
    </row>
    <row r="4" spans="1:6" x14ac:dyDescent="0.3">
      <c r="A4" s="20" t="s">
        <v>44</v>
      </c>
      <c r="B4" s="21">
        <v>76</v>
      </c>
      <c r="C4" s="21">
        <v>49712</v>
      </c>
      <c r="D4" s="21">
        <v>2328784</v>
      </c>
      <c r="E4" s="21">
        <v>2378496</v>
      </c>
    </row>
    <row r="5" spans="1:6" x14ac:dyDescent="0.3">
      <c r="A5" s="20" t="s">
        <v>45</v>
      </c>
      <c r="B5" s="21">
        <v>72</v>
      </c>
      <c r="C5" s="36">
        <v>0</v>
      </c>
      <c r="D5" s="21">
        <v>733000</v>
      </c>
      <c r="E5" s="21">
        <v>733000</v>
      </c>
    </row>
    <row r="6" spans="1:6" x14ac:dyDescent="0.3">
      <c r="A6" s="20" t="s">
        <v>46</v>
      </c>
      <c r="B6" s="21">
        <v>70</v>
      </c>
      <c r="C6" s="21">
        <v>27613</v>
      </c>
      <c r="D6" s="21">
        <v>1081718</v>
      </c>
      <c r="E6" s="21">
        <v>1109331</v>
      </c>
    </row>
    <row r="7" spans="1:6" x14ac:dyDescent="0.3">
      <c r="A7" s="20" t="s">
        <v>47</v>
      </c>
      <c r="B7" s="21">
        <v>43</v>
      </c>
      <c r="C7" s="21">
        <v>20654</v>
      </c>
      <c r="D7" s="21">
        <v>529451</v>
      </c>
      <c r="E7" s="21">
        <v>550105</v>
      </c>
    </row>
    <row r="8" spans="1:6" x14ac:dyDescent="0.3">
      <c r="A8" s="20" t="s">
        <v>48</v>
      </c>
      <c r="B8" s="21">
        <v>26</v>
      </c>
      <c r="C8" s="21">
        <v>11</v>
      </c>
      <c r="D8" s="21">
        <v>795158</v>
      </c>
      <c r="E8" s="21">
        <v>795169</v>
      </c>
    </row>
    <row r="9" spans="1:6" x14ac:dyDescent="0.3">
      <c r="A9" s="20" t="s">
        <v>49</v>
      </c>
      <c r="B9" s="21">
        <v>23</v>
      </c>
      <c r="C9" s="21">
        <v>23410</v>
      </c>
      <c r="D9" s="21">
        <v>406450</v>
      </c>
      <c r="E9" s="21">
        <v>429860</v>
      </c>
    </row>
    <row r="10" spans="1:6" x14ac:dyDescent="0.3">
      <c r="A10" s="20" t="s">
        <v>50</v>
      </c>
      <c r="B10" s="21">
        <v>22</v>
      </c>
      <c r="C10" s="21">
        <v>8028</v>
      </c>
      <c r="D10" s="21">
        <v>580096</v>
      </c>
      <c r="E10" s="21">
        <v>588124</v>
      </c>
    </row>
    <row r="11" spans="1:6" x14ac:dyDescent="0.3">
      <c r="A11" s="20" t="s">
        <v>51</v>
      </c>
      <c r="B11" s="21">
        <v>20</v>
      </c>
      <c r="C11" s="21">
        <v>23304</v>
      </c>
      <c r="D11" s="21">
        <v>163383</v>
      </c>
      <c r="E11" s="21">
        <v>186687</v>
      </c>
    </row>
    <row r="12" spans="1:6" x14ac:dyDescent="0.3">
      <c r="A12" s="20" t="s">
        <v>52</v>
      </c>
      <c r="B12" s="21">
        <v>18</v>
      </c>
      <c r="C12" s="21">
        <v>114</v>
      </c>
      <c r="D12" s="21">
        <v>453568</v>
      </c>
      <c r="E12" s="21">
        <v>453682</v>
      </c>
    </row>
    <row r="13" spans="1:6" x14ac:dyDescent="0.3">
      <c r="A13" s="20" t="s">
        <v>53</v>
      </c>
      <c r="B13" s="21">
        <v>16</v>
      </c>
      <c r="C13" s="21">
        <v>4</v>
      </c>
      <c r="D13" s="21">
        <v>76177</v>
      </c>
      <c r="E13" s="21">
        <v>76181</v>
      </c>
    </row>
    <row r="14" spans="1:6" x14ac:dyDescent="0.3">
      <c r="A14" s="20" t="s">
        <v>54</v>
      </c>
      <c r="B14" s="21">
        <v>14</v>
      </c>
      <c r="C14" s="21">
        <v>13895</v>
      </c>
      <c r="D14" s="21">
        <v>82467</v>
      </c>
      <c r="E14" s="21">
        <v>96362</v>
      </c>
    </row>
    <row r="15" spans="1:6" x14ac:dyDescent="0.3">
      <c r="A15" s="20" t="s">
        <v>55</v>
      </c>
      <c r="B15" s="21">
        <v>11</v>
      </c>
      <c r="C15" s="21">
        <v>11484</v>
      </c>
      <c r="D15" s="21">
        <v>64576</v>
      </c>
      <c r="E15" s="21">
        <v>76060</v>
      </c>
    </row>
    <row r="16" spans="1:6" x14ac:dyDescent="0.3">
      <c r="A16" s="20" t="s">
        <v>56</v>
      </c>
      <c r="B16" s="21">
        <v>10</v>
      </c>
      <c r="C16" s="21">
        <v>7571</v>
      </c>
      <c r="D16" s="21">
        <v>150569</v>
      </c>
      <c r="E16" s="21">
        <v>158140</v>
      </c>
    </row>
    <row r="17" spans="1:5" x14ac:dyDescent="0.3">
      <c r="A17" s="20" t="s">
        <v>57</v>
      </c>
      <c r="B17" s="21">
        <v>9</v>
      </c>
      <c r="C17" s="21">
        <v>1897</v>
      </c>
      <c r="D17" s="21">
        <v>105805</v>
      </c>
      <c r="E17" s="21">
        <v>107702</v>
      </c>
    </row>
    <row r="18" spans="1:5" x14ac:dyDescent="0.3">
      <c r="A18" s="20" t="s">
        <v>58</v>
      </c>
      <c r="B18" s="21">
        <v>8</v>
      </c>
      <c r="C18" s="21">
        <v>3245</v>
      </c>
      <c r="D18" s="21">
        <v>222994</v>
      </c>
      <c r="E18" s="21">
        <v>226239</v>
      </c>
    </row>
    <row r="19" spans="1:5" x14ac:dyDescent="0.3">
      <c r="A19" s="20" t="s">
        <v>59</v>
      </c>
      <c r="B19" s="21">
        <v>8</v>
      </c>
      <c r="C19" s="21">
        <v>13418</v>
      </c>
      <c r="D19" s="21">
        <v>127482</v>
      </c>
      <c r="E19" s="21">
        <v>140900</v>
      </c>
    </row>
    <row r="20" spans="1:5" x14ac:dyDescent="0.3">
      <c r="A20" s="20" t="s">
        <v>60</v>
      </c>
      <c r="B20" s="21">
        <v>7</v>
      </c>
      <c r="C20" s="21">
        <v>11159</v>
      </c>
      <c r="D20" s="21">
        <v>5031</v>
      </c>
      <c r="E20" s="21">
        <v>16190</v>
      </c>
    </row>
    <row r="21" spans="1:5" x14ac:dyDescent="0.3">
      <c r="A21" s="20" t="s">
        <v>61</v>
      </c>
      <c r="B21" s="21">
        <v>7</v>
      </c>
      <c r="C21" s="36">
        <v>0</v>
      </c>
      <c r="D21" s="21">
        <v>165061</v>
      </c>
      <c r="E21" s="21">
        <v>165061</v>
      </c>
    </row>
    <row r="22" spans="1:5" x14ac:dyDescent="0.3">
      <c r="A22" s="20" t="s">
        <v>62</v>
      </c>
      <c r="B22" s="21">
        <v>7</v>
      </c>
      <c r="C22" s="21">
        <v>11513</v>
      </c>
      <c r="D22" s="21">
        <v>11557</v>
      </c>
      <c r="E22" s="21">
        <v>23070</v>
      </c>
    </row>
    <row r="23" spans="1:5" x14ac:dyDescent="0.3">
      <c r="A23" s="20" t="s">
        <v>63</v>
      </c>
      <c r="B23" s="21">
        <v>6</v>
      </c>
      <c r="C23" s="36">
        <v>0</v>
      </c>
      <c r="D23" s="21">
        <v>98386</v>
      </c>
      <c r="E23" s="21">
        <v>98386</v>
      </c>
    </row>
    <row r="24" spans="1:5" x14ac:dyDescent="0.3">
      <c r="A24" s="20" t="s">
        <v>64</v>
      </c>
      <c r="B24" s="21">
        <v>2</v>
      </c>
      <c r="C24" s="21">
        <v>50</v>
      </c>
      <c r="D24" s="21">
        <v>29950</v>
      </c>
      <c r="E24" s="21">
        <v>30000</v>
      </c>
    </row>
    <row r="25" spans="1:5" x14ac:dyDescent="0.3">
      <c r="A25" s="20" t="s">
        <v>65</v>
      </c>
      <c r="B25" s="21">
        <v>1</v>
      </c>
      <c r="C25" s="36">
        <v>0</v>
      </c>
      <c r="D25" s="21">
        <v>40844</v>
      </c>
      <c r="E25" s="21">
        <v>40844</v>
      </c>
    </row>
    <row r="26" spans="1:5" x14ac:dyDescent="0.3">
      <c r="A26" s="20" t="s">
        <v>66</v>
      </c>
      <c r="B26" s="21">
        <v>139</v>
      </c>
      <c r="C26" s="21">
        <v>74363</v>
      </c>
      <c r="D26" s="21">
        <v>2030975</v>
      </c>
      <c r="E26" s="21">
        <v>2105338</v>
      </c>
    </row>
    <row r="27" spans="1:5" ht="16.2" thickBot="1" x14ac:dyDescent="0.35">
      <c r="A27" s="3" t="s">
        <v>67</v>
      </c>
      <c r="B27" s="37">
        <v>299</v>
      </c>
      <c r="C27" s="37">
        <v>241790</v>
      </c>
      <c r="D27" s="37">
        <v>2136841</v>
      </c>
      <c r="E27" s="141">
        <v>2378631</v>
      </c>
    </row>
    <row r="28" spans="1:5" ht="16.8" thickTop="1" thickBot="1" x14ac:dyDescent="0.35">
      <c r="A28" s="38" t="s">
        <v>17</v>
      </c>
      <c r="B28" s="46">
        <v>1028</v>
      </c>
      <c r="C28" s="47">
        <v>586784</v>
      </c>
      <c r="D28" s="47">
        <f>SUM(D3:D27)</f>
        <v>13752854</v>
      </c>
      <c r="E28" s="142">
        <f>SUM(E3:E27)</f>
        <v>14339638</v>
      </c>
    </row>
    <row r="29" spans="1:5" ht="16.2" thickBot="1" x14ac:dyDescent="0.35"/>
    <row r="30" spans="1:5" ht="16.2" thickBot="1" x14ac:dyDescent="0.35">
      <c r="A30" s="39" t="s">
        <v>68</v>
      </c>
      <c r="B30" s="43" t="s">
        <v>0</v>
      </c>
      <c r="C30" s="44" t="s">
        <v>69</v>
      </c>
    </row>
    <row r="31" spans="1:5" x14ac:dyDescent="0.3">
      <c r="A31" s="40" t="s">
        <v>31</v>
      </c>
      <c r="B31" s="110">
        <f>SUM(B3:B25)</f>
        <v>590</v>
      </c>
      <c r="C31" s="111">
        <v>0.56999999999999995</v>
      </c>
    </row>
    <row r="32" spans="1:5" ht="16.2" thickBot="1" x14ac:dyDescent="0.35">
      <c r="A32" s="41" t="s">
        <v>70</v>
      </c>
      <c r="B32" s="94">
        <f>SUM(B26:B27)</f>
        <v>438</v>
      </c>
      <c r="C32" s="143">
        <v>0.43</v>
      </c>
    </row>
    <row r="33" spans="1:3" ht="16.8" thickTop="1" thickBot="1" x14ac:dyDescent="0.35">
      <c r="A33" s="42" t="s">
        <v>17</v>
      </c>
      <c r="B33" s="113">
        <f>SUM(B31:B32)</f>
        <v>1028</v>
      </c>
      <c r="C33" s="144">
        <v>1</v>
      </c>
    </row>
    <row r="35" spans="1:3" x14ac:dyDescent="0.3">
      <c r="A35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1" max="1" width="26.19921875" customWidth="1"/>
    <col min="2" max="3" width="11" bestFit="1" customWidth="1"/>
    <col min="4" max="5" width="11.19921875" bestFit="1" customWidth="1"/>
    <col min="6" max="6" width="11" bestFit="1" customWidth="1"/>
  </cols>
  <sheetData>
    <row r="1" spans="1:6" ht="22.8" x14ac:dyDescent="0.4">
      <c r="A1" s="66" t="s">
        <v>77</v>
      </c>
      <c r="B1" s="67"/>
      <c r="C1" s="67"/>
      <c r="D1" s="67"/>
      <c r="E1" s="67"/>
      <c r="F1" s="68"/>
    </row>
    <row r="2" spans="1:6" ht="41.4" x14ac:dyDescent="0.3">
      <c r="A2" s="75" t="s">
        <v>78</v>
      </c>
      <c r="B2" s="76" t="s">
        <v>79</v>
      </c>
      <c r="C2" s="76" t="s">
        <v>1</v>
      </c>
      <c r="D2" s="77" t="s">
        <v>2</v>
      </c>
      <c r="E2" s="77" t="s">
        <v>3</v>
      </c>
      <c r="F2" s="78" t="s">
        <v>80</v>
      </c>
    </row>
    <row r="3" spans="1:6" x14ac:dyDescent="0.3">
      <c r="A3" s="34" t="s">
        <v>2</v>
      </c>
      <c r="B3" s="34">
        <v>739</v>
      </c>
      <c r="C3" s="154">
        <v>71738</v>
      </c>
      <c r="D3" s="154">
        <v>13731425</v>
      </c>
      <c r="E3" s="154">
        <v>13803163</v>
      </c>
      <c r="F3" s="154">
        <v>18678</v>
      </c>
    </row>
    <row r="4" spans="1:6" ht="16.2" thickBot="1" x14ac:dyDescent="0.35">
      <c r="A4" s="34" t="s">
        <v>1</v>
      </c>
      <c r="B4" s="35">
        <v>289</v>
      </c>
      <c r="C4" s="155">
        <v>515046</v>
      </c>
      <c r="D4" s="155">
        <v>21429</v>
      </c>
      <c r="E4" s="155">
        <v>536475</v>
      </c>
      <c r="F4" s="155">
        <v>1856</v>
      </c>
    </row>
    <row r="5" spans="1:6" ht="16.8" thickTop="1" thickBot="1" x14ac:dyDescent="0.35">
      <c r="A5" s="156" t="s">
        <v>17</v>
      </c>
      <c r="B5" s="157">
        <v>1028</v>
      </c>
      <c r="C5" s="157">
        <f>SUM(C3:C4)</f>
        <v>586784</v>
      </c>
      <c r="D5" s="157">
        <f>SUM(D3:D4)</f>
        <v>13752854</v>
      </c>
      <c r="E5" s="157">
        <f>SUM(E3:E4)</f>
        <v>14339638</v>
      </c>
      <c r="F5" s="157">
        <v>13949</v>
      </c>
    </row>
    <row r="7" spans="1:6" ht="22.8" x14ac:dyDescent="0.4">
      <c r="A7" s="29" t="s">
        <v>107</v>
      </c>
      <c r="B7" s="5"/>
      <c r="C7" s="63"/>
    </row>
    <row r="8" spans="1:6" ht="26.4" x14ac:dyDescent="0.3">
      <c r="A8" s="64" t="s">
        <v>81</v>
      </c>
      <c r="B8" s="64" t="s">
        <v>40</v>
      </c>
      <c r="C8" s="65" t="s">
        <v>82</v>
      </c>
    </row>
    <row r="9" spans="1:6" x14ac:dyDescent="0.3">
      <c r="A9" s="20" t="s">
        <v>83</v>
      </c>
      <c r="B9" s="20">
        <v>134</v>
      </c>
      <c r="C9" s="135">
        <v>0.13</v>
      </c>
    </row>
    <row r="10" spans="1:6" x14ac:dyDescent="0.3">
      <c r="A10" s="20" t="s">
        <v>84</v>
      </c>
      <c r="B10" s="20">
        <v>33</v>
      </c>
      <c r="C10" s="135">
        <v>3.2000000000000001E-2</v>
      </c>
    </row>
    <row r="11" spans="1:6" ht="16.2" thickBot="1" x14ac:dyDescent="0.35">
      <c r="A11" s="3" t="s">
        <v>85</v>
      </c>
      <c r="B11" s="136">
        <v>861</v>
      </c>
      <c r="C11" s="158">
        <v>0.83799999999999997</v>
      </c>
    </row>
    <row r="12" spans="1:6" ht="16.8" thickTop="1" thickBot="1" x14ac:dyDescent="0.35">
      <c r="A12" s="159" t="s">
        <v>17</v>
      </c>
      <c r="B12" s="160">
        <v>1028</v>
      </c>
      <c r="C12" s="161">
        <v>1</v>
      </c>
    </row>
    <row r="14" spans="1:6" ht="22.8" x14ac:dyDescent="0.4">
      <c r="A14" s="29" t="s">
        <v>86</v>
      </c>
      <c r="B14" s="70"/>
      <c r="C14" s="71"/>
    </row>
    <row r="15" spans="1:6" x14ac:dyDescent="0.3">
      <c r="A15" s="72" t="s">
        <v>86</v>
      </c>
      <c r="B15" s="73" t="s">
        <v>21</v>
      </c>
      <c r="C15" s="74" t="s">
        <v>82</v>
      </c>
    </row>
    <row r="16" spans="1:6" x14ac:dyDescent="0.3">
      <c r="A16" s="20" t="s">
        <v>87</v>
      </c>
      <c r="B16" s="20">
        <v>724</v>
      </c>
      <c r="C16" s="135">
        <f>724/974</f>
        <v>0.74332648870636553</v>
      </c>
    </row>
    <row r="17" spans="1:3" x14ac:dyDescent="0.3">
      <c r="A17" s="20" t="s">
        <v>88</v>
      </c>
      <c r="B17" s="20">
        <v>225</v>
      </c>
      <c r="C17" s="135">
        <f>B17/B20</f>
        <v>0.23100616016427106</v>
      </c>
    </row>
    <row r="18" spans="1:3" x14ac:dyDescent="0.3">
      <c r="A18" s="20" t="s">
        <v>89</v>
      </c>
      <c r="B18" s="20">
        <v>22</v>
      </c>
      <c r="C18" s="135">
        <f>B18/B20</f>
        <v>2.2587268993839837E-2</v>
      </c>
    </row>
    <row r="19" spans="1:3" ht="16.2" thickBot="1" x14ac:dyDescent="0.35">
      <c r="A19" s="3" t="s">
        <v>90</v>
      </c>
      <c r="B19" s="136">
        <v>3</v>
      </c>
      <c r="C19" s="158">
        <f>B19/B20</f>
        <v>3.0800821355236141E-3</v>
      </c>
    </row>
    <row r="20" spans="1:3" ht="16.8" thickTop="1" thickBot="1" x14ac:dyDescent="0.35">
      <c r="A20" s="147" t="s">
        <v>17</v>
      </c>
      <c r="B20" s="148">
        <v>974</v>
      </c>
      <c r="C20" s="162">
        <v>0.99999999999999989</v>
      </c>
    </row>
    <row r="22" spans="1:3" x14ac:dyDescent="0.3">
      <c r="A22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9"/>
  <sheetViews>
    <sheetView zoomScale="101" workbookViewId="0">
      <pane ySplit="2" topLeftCell="A3" activePane="bottomLeft" state="frozen"/>
      <selection pane="bottomLeft" activeCell="A3" sqref="A3"/>
    </sheetView>
  </sheetViews>
  <sheetFormatPr defaultColWidth="10.69921875" defaultRowHeight="15.6" x14ac:dyDescent="0.3"/>
  <cols>
    <col min="1" max="1" width="47.796875" customWidth="1"/>
    <col min="2" max="14" width="11" bestFit="1" customWidth="1"/>
    <col min="15" max="15" width="11.5" bestFit="1" customWidth="1"/>
  </cols>
  <sheetData>
    <row r="1" spans="1:15" ht="22.8" x14ac:dyDescent="0.4">
      <c r="A1" s="29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3">
      <c r="A2" s="52" t="s">
        <v>39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53" t="s">
        <v>9</v>
      </c>
      <c r="H2" s="53" t="s">
        <v>10</v>
      </c>
      <c r="I2" s="53" t="s">
        <v>11</v>
      </c>
      <c r="J2" s="53" t="s">
        <v>12</v>
      </c>
      <c r="K2" s="53" t="s">
        <v>13</v>
      </c>
      <c r="L2" s="53" t="s">
        <v>14</v>
      </c>
      <c r="M2" s="53" t="s">
        <v>15</v>
      </c>
      <c r="N2" s="53" t="s">
        <v>16</v>
      </c>
      <c r="O2" s="54" t="s">
        <v>72</v>
      </c>
    </row>
    <row r="3" spans="1:15" x14ac:dyDescent="0.3">
      <c r="A3" s="149" t="s">
        <v>57</v>
      </c>
      <c r="B3" s="150">
        <v>104343</v>
      </c>
      <c r="C3" s="150">
        <v>3359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>
        <v>107702</v>
      </c>
    </row>
    <row r="4" spans="1:15" x14ac:dyDescent="0.3">
      <c r="A4" s="149" t="s">
        <v>62</v>
      </c>
      <c r="B4" s="150"/>
      <c r="C4" s="150"/>
      <c r="D4" s="150"/>
      <c r="E4" s="150"/>
      <c r="F4" s="150"/>
      <c r="G4" s="150"/>
      <c r="H4" s="150">
        <v>2516</v>
      </c>
      <c r="I4" s="150"/>
      <c r="J4" s="150">
        <v>20554</v>
      </c>
      <c r="K4" s="150"/>
      <c r="L4" s="150"/>
      <c r="M4" s="150"/>
      <c r="N4" s="150"/>
      <c r="O4" s="150">
        <v>23070</v>
      </c>
    </row>
    <row r="5" spans="1:15" x14ac:dyDescent="0.3">
      <c r="A5" s="149" t="s">
        <v>54</v>
      </c>
      <c r="B5" s="150"/>
      <c r="C5" s="150">
        <v>43293</v>
      </c>
      <c r="D5" s="150">
        <v>34767</v>
      </c>
      <c r="E5" s="150"/>
      <c r="F5" s="150"/>
      <c r="G5" s="150">
        <v>18302</v>
      </c>
      <c r="H5" s="150"/>
      <c r="I5" s="150"/>
      <c r="J5" s="150"/>
      <c r="K5" s="150"/>
      <c r="L5" s="150"/>
      <c r="M5" s="150"/>
      <c r="N5" s="150"/>
      <c r="O5" s="150">
        <v>96362</v>
      </c>
    </row>
    <row r="6" spans="1:15" x14ac:dyDescent="0.3">
      <c r="A6" s="149" t="s">
        <v>43</v>
      </c>
      <c r="B6" s="150">
        <v>1287108</v>
      </c>
      <c r="C6" s="150">
        <v>80891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>
        <v>8081</v>
      </c>
      <c r="O6" s="150">
        <v>1376080</v>
      </c>
    </row>
    <row r="7" spans="1:15" x14ac:dyDescent="0.3">
      <c r="A7" s="149" t="s">
        <v>51</v>
      </c>
      <c r="B7" s="150"/>
      <c r="C7" s="150"/>
      <c r="D7" s="150"/>
      <c r="E7" s="150"/>
      <c r="F7" s="150"/>
      <c r="G7" s="150"/>
      <c r="H7" s="150">
        <v>186687</v>
      </c>
      <c r="I7" s="150"/>
      <c r="J7" s="150"/>
      <c r="K7" s="150"/>
      <c r="L7" s="150"/>
      <c r="M7" s="150"/>
      <c r="N7" s="150"/>
      <c r="O7" s="150">
        <v>186687</v>
      </c>
    </row>
    <row r="8" spans="1:15" x14ac:dyDescent="0.3">
      <c r="A8" s="149" t="s">
        <v>53</v>
      </c>
      <c r="B8" s="150">
        <v>5600</v>
      </c>
      <c r="C8" s="150">
        <v>11381</v>
      </c>
      <c r="D8" s="150"/>
      <c r="E8" s="150">
        <v>6000</v>
      </c>
      <c r="F8" s="150">
        <v>28800</v>
      </c>
      <c r="G8" s="150">
        <v>10000</v>
      </c>
      <c r="H8" s="150"/>
      <c r="I8" s="150"/>
      <c r="J8" s="150">
        <v>14400</v>
      </c>
      <c r="K8" s="150"/>
      <c r="L8" s="150"/>
      <c r="M8" s="150"/>
      <c r="N8" s="150"/>
      <c r="O8" s="150">
        <v>76181</v>
      </c>
    </row>
    <row r="9" spans="1:15" x14ac:dyDescent="0.3">
      <c r="A9" s="149" t="s">
        <v>65</v>
      </c>
      <c r="B9" s="150"/>
      <c r="C9" s="150"/>
      <c r="D9" s="150"/>
      <c r="E9" s="150"/>
      <c r="F9" s="150"/>
      <c r="G9" s="150">
        <v>40844</v>
      </c>
      <c r="H9" s="150"/>
      <c r="I9" s="150"/>
      <c r="J9" s="150"/>
      <c r="K9" s="150"/>
      <c r="L9" s="150"/>
      <c r="M9" s="150"/>
      <c r="N9" s="150"/>
      <c r="O9" s="150">
        <v>40844</v>
      </c>
    </row>
    <row r="10" spans="1:15" x14ac:dyDescent="0.3">
      <c r="A10" s="149" t="s">
        <v>64</v>
      </c>
      <c r="B10" s="150"/>
      <c r="C10" s="150"/>
      <c r="D10" s="150"/>
      <c r="E10" s="150"/>
      <c r="F10" s="150">
        <v>18000</v>
      </c>
      <c r="G10" s="150">
        <v>12000</v>
      </c>
      <c r="H10" s="150"/>
      <c r="I10" s="150"/>
      <c r="J10" s="150"/>
      <c r="K10" s="150"/>
      <c r="L10" s="150"/>
      <c r="M10" s="150"/>
      <c r="N10" s="150"/>
      <c r="O10" s="150">
        <v>30000</v>
      </c>
    </row>
    <row r="11" spans="1:15" x14ac:dyDescent="0.3">
      <c r="A11" s="149" t="s">
        <v>58</v>
      </c>
      <c r="B11" s="150"/>
      <c r="C11" s="150"/>
      <c r="D11" s="150"/>
      <c r="E11" s="150">
        <v>226239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>
        <v>226239</v>
      </c>
    </row>
    <row r="12" spans="1:15" x14ac:dyDescent="0.3">
      <c r="A12" s="149" t="s">
        <v>47</v>
      </c>
      <c r="B12" s="150">
        <v>465353</v>
      </c>
      <c r="C12" s="150"/>
      <c r="D12" s="150">
        <v>73040</v>
      </c>
      <c r="E12" s="150">
        <v>11712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>
        <v>550105</v>
      </c>
    </row>
    <row r="13" spans="1:15" x14ac:dyDescent="0.3">
      <c r="A13" s="149" t="s">
        <v>56</v>
      </c>
      <c r="B13" s="150"/>
      <c r="C13" s="150">
        <v>158140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>
        <v>158140</v>
      </c>
    </row>
    <row r="14" spans="1:15" x14ac:dyDescent="0.3">
      <c r="A14" s="149" t="s">
        <v>50</v>
      </c>
      <c r="B14" s="150"/>
      <c r="C14" s="150"/>
      <c r="D14" s="150"/>
      <c r="E14" s="150"/>
      <c r="F14" s="150">
        <v>73082</v>
      </c>
      <c r="G14" s="150">
        <v>515042</v>
      </c>
      <c r="H14" s="150"/>
      <c r="I14" s="150"/>
      <c r="J14" s="150"/>
      <c r="K14" s="150"/>
      <c r="L14" s="150"/>
      <c r="M14" s="150"/>
      <c r="N14" s="150"/>
      <c r="O14" s="150">
        <v>588124</v>
      </c>
    </row>
    <row r="15" spans="1:15" x14ac:dyDescent="0.3">
      <c r="A15" s="149" t="s">
        <v>59</v>
      </c>
      <c r="B15" s="150"/>
      <c r="C15" s="150"/>
      <c r="D15" s="150"/>
      <c r="E15" s="150"/>
      <c r="F15" s="150">
        <v>112300</v>
      </c>
      <c r="G15" s="150">
        <v>28600</v>
      </c>
      <c r="H15" s="150"/>
      <c r="I15" s="150"/>
      <c r="J15" s="150"/>
      <c r="K15" s="150"/>
      <c r="L15" s="150"/>
      <c r="M15" s="150"/>
      <c r="N15" s="150"/>
      <c r="O15" s="150">
        <v>140900</v>
      </c>
    </row>
    <row r="16" spans="1:15" x14ac:dyDescent="0.3">
      <c r="A16" s="149" t="s">
        <v>52</v>
      </c>
      <c r="B16" s="150"/>
      <c r="C16" s="150"/>
      <c r="D16" s="150"/>
      <c r="E16" s="150"/>
      <c r="F16" s="150"/>
      <c r="G16" s="150">
        <v>453682</v>
      </c>
      <c r="H16" s="150"/>
      <c r="I16" s="150"/>
      <c r="J16" s="150"/>
      <c r="K16" s="150"/>
      <c r="L16" s="150"/>
      <c r="M16" s="150"/>
      <c r="N16" s="150"/>
      <c r="O16" s="150">
        <v>453682</v>
      </c>
    </row>
    <row r="17" spans="1:15" x14ac:dyDescent="0.3">
      <c r="A17" s="149" t="s">
        <v>55</v>
      </c>
      <c r="B17" s="150"/>
      <c r="C17" s="150"/>
      <c r="D17" s="150"/>
      <c r="E17" s="150"/>
      <c r="F17" s="150">
        <v>75169</v>
      </c>
      <c r="G17" s="150">
        <v>891</v>
      </c>
      <c r="H17" s="150"/>
      <c r="I17" s="150"/>
      <c r="J17" s="150"/>
      <c r="K17" s="150"/>
      <c r="L17" s="150"/>
      <c r="M17" s="150"/>
      <c r="N17" s="150"/>
      <c r="O17" s="150">
        <v>76060</v>
      </c>
    </row>
    <row r="18" spans="1:15" x14ac:dyDescent="0.3">
      <c r="A18" s="149" t="s">
        <v>48</v>
      </c>
      <c r="B18" s="150"/>
      <c r="C18" s="150"/>
      <c r="D18" s="150"/>
      <c r="E18" s="150"/>
      <c r="F18" s="150"/>
      <c r="G18" s="150">
        <v>795169</v>
      </c>
      <c r="H18" s="150"/>
      <c r="I18" s="150"/>
      <c r="J18" s="150"/>
      <c r="K18" s="150"/>
      <c r="L18" s="150"/>
      <c r="M18" s="150"/>
      <c r="N18" s="150"/>
      <c r="O18" s="150">
        <v>795169</v>
      </c>
    </row>
    <row r="19" spans="1:15" x14ac:dyDescent="0.3">
      <c r="A19" s="149" t="s">
        <v>60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>
        <v>12285</v>
      </c>
      <c r="M19" s="150">
        <v>3905</v>
      </c>
      <c r="N19" s="150"/>
      <c r="O19" s="150">
        <v>16190</v>
      </c>
    </row>
    <row r="20" spans="1:15" x14ac:dyDescent="0.3">
      <c r="A20" s="149" t="s">
        <v>63</v>
      </c>
      <c r="B20" s="150">
        <v>98386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>
        <v>98386</v>
      </c>
    </row>
    <row r="21" spans="1:15" x14ac:dyDescent="0.3">
      <c r="A21" s="149" t="s">
        <v>61</v>
      </c>
      <c r="B21" s="150"/>
      <c r="C21" s="150"/>
      <c r="D21" s="150"/>
      <c r="E21" s="150"/>
      <c r="F21" s="150">
        <v>165061</v>
      </c>
      <c r="G21" s="150"/>
      <c r="H21" s="150"/>
      <c r="I21" s="150"/>
      <c r="J21" s="150"/>
      <c r="K21" s="150"/>
      <c r="L21" s="150"/>
      <c r="M21" s="150"/>
      <c r="N21" s="150"/>
      <c r="O21" s="150">
        <v>165061</v>
      </c>
    </row>
    <row r="22" spans="1:15" x14ac:dyDescent="0.3">
      <c r="A22" s="149" t="s">
        <v>46</v>
      </c>
      <c r="B22" s="150"/>
      <c r="C22" s="150">
        <v>358277</v>
      </c>
      <c r="D22" s="150">
        <v>98560</v>
      </c>
      <c r="E22" s="150">
        <v>9635</v>
      </c>
      <c r="F22" s="150">
        <v>622758</v>
      </c>
      <c r="G22" s="150">
        <v>20101</v>
      </c>
      <c r="H22" s="150"/>
      <c r="I22" s="150"/>
      <c r="J22" s="150"/>
      <c r="K22" s="150"/>
      <c r="L22" s="150"/>
      <c r="M22" s="150"/>
      <c r="N22" s="150"/>
      <c r="O22" s="150">
        <v>1109331</v>
      </c>
    </row>
    <row r="23" spans="1:15" x14ac:dyDescent="0.3">
      <c r="A23" s="149" t="s">
        <v>49</v>
      </c>
      <c r="B23" s="150"/>
      <c r="C23" s="150"/>
      <c r="D23" s="150"/>
      <c r="E23" s="150"/>
      <c r="F23" s="150"/>
      <c r="G23" s="150"/>
      <c r="H23" s="150">
        <v>1092</v>
      </c>
      <c r="I23" s="150">
        <v>59438</v>
      </c>
      <c r="J23" s="150">
        <v>369330</v>
      </c>
      <c r="K23" s="150"/>
      <c r="L23" s="150"/>
      <c r="M23" s="150"/>
      <c r="N23" s="150"/>
      <c r="O23" s="150">
        <v>429860</v>
      </c>
    </row>
    <row r="24" spans="1:15" x14ac:dyDescent="0.3">
      <c r="A24" s="149" t="s">
        <v>45</v>
      </c>
      <c r="B24" s="150">
        <v>68000</v>
      </c>
      <c r="C24" s="150">
        <v>10000</v>
      </c>
      <c r="D24" s="150"/>
      <c r="E24" s="150"/>
      <c r="F24" s="150">
        <v>615000</v>
      </c>
      <c r="G24" s="150"/>
      <c r="H24" s="150">
        <v>10000</v>
      </c>
      <c r="I24" s="150">
        <v>10000</v>
      </c>
      <c r="J24" s="150">
        <v>20000</v>
      </c>
      <c r="K24" s="150"/>
      <c r="L24" s="150"/>
      <c r="M24" s="150"/>
      <c r="N24" s="150"/>
      <c r="O24" s="150">
        <v>733000</v>
      </c>
    </row>
    <row r="25" spans="1:15" x14ac:dyDescent="0.3">
      <c r="A25" s="149" t="s">
        <v>44</v>
      </c>
      <c r="B25" s="150"/>
      <c r="C25" s="150"/>
      <c r="D25" s="150"/>
      <c r="E25" s="150"/>
      <c r="F25" s="150">
        <v>2378496</v>
      </c>
      <c r="G25" s="150"/>
      <c r="H25" s="150"/>
      <c r="I25" s="150"/>
      <c r="J25" s="150"/>
      <c r="K25" s="150"/>
      <c r="L25" s="150"/>
      <c r="M25" s="150"/>
      <c r="N25" s="150"/>
      <c r="O25" s="150">
        <v>2378496</v>
      </c>
    </row>
    <row r="26" spans="1:15" x14ac:dyDescent="0.3">
      <c r="A26" s="149" t="s">
        <v>73</v>
      </c>
      <c r="B26" s="150"/>
      <c r="C26" s="150">
        <v>46750</v>
      </c>
      <c r="D26" s="150">
        <v>14745</v>
      </c>
      <c r="E26" s="150">
        <v>96584</v>
      </c>
      <c r="F26" s="150">
        <v>360152</v>
      </c>
      <c r="G26" s="150">
        <v>1553841</v>
      </c>
      <c r="H26" s="150">
        <v>21700</v>
      </c>
      <c r="I26" s="150"/>
      <c r="J26" s="150"/>
      <c r="K26" s="150">
        <v>11566</v>
      </c>
      <c r="L26" s="150"/>
      <c r="M26" s="150"/>
      <c r="N26" s="150"/>
      <c r="O26" s="150">
        <v>2105338</v>
      </c>
    </row>
    <row r="27" spans="1:15" ht="16.2" thickBot="1" x14ac:dyDescent="0.35">
      <c r="A27" s="149" t="s">
        <v>67</v>
      </c>
      <c r="B27" s="151">
        <v>76896</v>
      </c>
      <c r="C27" s="151">
        <v>127395</v>
      </c>
      <c r="D27" s="151">
        <v>133479</v>
      </c>
      <c r="E27" s="151">
        <v>22689</v>
      </c>
      <c r="F27" s="151">
        <v>927965</v>
      </c>
      <c r="G27" s="151">
        <v>1012137</v>
      </c>
      <c r="H27" s="151">
        <v>23038</v>
      </c>
      <c r="I27" s="151">
        <v>18331</v>
      </c>
      <c r="J27" s="151">
        <v>27374</v>
      </c>
      <c r="K27" s="151">
        <v>2200</v>
      </c>
      <c r="L27" s="151">
        <v>875</v>
      </c>
      <c r="M27" s="151">
        <v>5294</v>
      </c>
      <c r="N27" s="151">
        <v>958</v>
      </c>
      <c r="O27" s="151">
        <v>2378631</v>
      </c>
    </row>
    <row r="28" spans="1:15" ht="16.8" thickTop="1" thickBot="1" x14ac:dyDescent="0.35">
      <c r="A28" s="152" t="s">
        <v>17</v>
      </c>
      <c r="B28" s="153">
        <v>2105686</v>
      </c>
      <c r="C28" s="153">
        <v>839486</v>
      </c>
      <c r="D28" s="153">
        <v>354591</v>
      </c>
      <c r="E28" s="153">
        <v>372859</v>
      </c>
      <c r="F28" s="153">
        <v>5376783</v>
      </c>
      <c r="G28" s="153">
        <v>4460609</v>
      </c>
      <c r="H28" s="153">
        <v>245033</v>
      </c>
      <c r="I28" s="153">
        <v>87769</v>
      </c>
      <c r="J28" s="153">
        <v>451658</v>
      </c>
      <c r="K28" s="153">
        <v>13766</v>
      </c>
      <c r="L28" s="153">
        <v>13160</v>
      </c>
      <c r="M28" s="153">
        <v>9199</v>
      </c>
      <c r="N28" s="153">
        <v>9039</v>
      </c>
      <c r="O28" s="153">
        <v>14339638</v>
      </c>
    </row>
    <row r="30" spans="1:15" ht="22.8" x14ac:dyDescent="0.4">
      <c r="A30" s="29" t="s">
        <v>74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</row>
    <row r="31" spans="1:15" x14ac:dyDescent="0.3">
      <c r="A31" s="57" t="s">
        <v>39</v>
      </c>
      <c r="B31" s="58" t="s">
        <v>4</v>
      </c>
      <c r="C31" s="58" t="s">
        <v>5</v>
      </c>
      <c r="D31" s="58" t="s">
        <v>6</v>
      </c>
      <c r="E31" s="58" t="s">
        <v>7</v>
      </c>
      <c r="F31" s="58" t="s">
        <v>8</v>
      </c>
      <c r="G31" s="58" t="s">
        <v>9</v>
      </c>
      <c r="H31" s="58" t="s">
        <v>10</v>
      </c>
      <c r="I31" s="58" t="s">
        <v>11</v>
      </c>
      <c r="J31" s="58" t="s">
        <v>12</v>
      </c>
      <c r="K31" s="58" t="s">
        <v>13</v>
      </c>
      <c r="L31" s="53" t="s">
        <v>14</v>
      </c>
      <c r="M31" s="53" t="s">
        <v>15</v>
      </c>
      <c r="N31" s="53" t="s">
        <v>16</v>
      </c>
      <c r="O31" s="58" t="s">
        <v>72</v>
      </c>
    </row>
    <row r="32" spans="1:15" x14ac:dyDescent="0.3">
      <c r="A32" s="20" t="s">
        <v>57</v>
      </c>
      <c r="B32" s="20">
        <v>7</v>
      </c>
      <c r="C32" s="20">
        <v>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ref="O32:O37" si="0">SUM(B32:N32)</f>
        <v>8</v>
      </c>
    </row>
    <row r="33" spans="1:15" x14ac:dyDescent="0.3">
      <c r="A33" s="20" t="s">
        <v>62</v>
      </c>
      <c r="B33" s="20"/>
      <c r="C33" s="20"/>
      <c r="D33" s="20"/>
      <c r="E33" s="20"/>
      <c r="F33" s="20"/>
      <c r="G33" s="20"/>
      <c r="H33" s="20">
        <v>2</v>
      </c>
      <c r="I33" s="20"/>
      <c r="J33" s="20">
        <v>5</v>
      </c>
      <c r="K33" s="20"/>
      <c r="L33" s="20"/>
      <c r="M33" s="20"/>
      <c r="N33" s="20"/>
      <c r="O33" s="20">
        <f t="shared" si="0"/>
        <v>7</v>
      </c>
    </row>
    <row r="34" spans="1:15" x14ac:dyDescent="0.3">
      <c r="A34" s="20" t="s">
        <v>54</v>
      </c>
      <c r="B34" s="20"/>
      <c r="C34" s="20">
        <v>7</v>
      </c>
      <c r="D34" s="20"/>
      <c r="E34" s="20">
        <v>5</v>
      </c>
      <c r="F34" s="20"/>
      <c r="G34" s="20">
        <v>2</v>
      </c>
      <c r="H34" s="20"/>
      <c r="I34" s="20"/>
      <c r="J34" s="20"/>
      <c r="K34" s="20"/>
      <c r="L34" s="20"/>
      <c r="M34" s="20"/>
      <c r="N34" s="20"/>
      <c r="O34" s="20">
        <f t="shared" si="0"/>
        <v>14</v>
      </c>
    </row>
    <row r="35" spans="1:15" x14ac:dyDescent="0.3">
      <c r="A35" s="20" t="s">
        <v>43</v>
      </c>
      <c r="B35" s="20">
        <v>71</v>
      </c>
      <c r="C35" s="20">
        <v>11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v>1</v>
      </c>
      <c r="O35" s="20">
        <f t="shared" si="0"/>
        <v>83</v>
      </c>
    </row>
    <row r="36" spans="1:15" x14ac:dyDescent="0.3">
      <c r="A36" s="20" t="s">
        <v>51</v>
      </c>
      <c r="B36" s="20"/>
      <c r="C36" s="20"/>
      <c r="D36" s="20"/>
      <c r="E36" s="20"/>
      <c r="F36" s="20"/>
      <c r="G36" s="20"/>
      <c r="H36" s="20">
        <v>19</v>
      </c>
      <c r="I36" s="20"/>
      <c r="J36" s="20"/>
      <c r="K36" s="20"/>
      <c r="L36" s="20"/>
      <c r="M36" s="20"/>
      <c r="N36" s="20"/>
      <c r="O36" s="20">
        <f t="shared" si="0"/>
        <v>19</v>
      </c>
    </row>
    <row r="37" spans="1:15" x14ac:dyDescent="0.3">
      <c r="A37" s="145" t="s">
        <v>53</v>
      </c>
      <c r="B37" s="20">
        <v>2</v>
      </c>
      <c r="C37" s="20">
        <v>2</v>
      </c>
      <c r="D37" s="20">
        <v>2</v>
      </c>
      <c r="E37" s="20"/>
      <c r="F37" s="20">
        <v>5</v>
      </c>
      <c r="G37" s="20">
        <v>3</v>
      </c>
      <c r="H37" s="20"/>
      <c r="I37" s="20"/>
      <c r="J37" s="20">
        <v>2</v>
      </c>
      <c r="K37" s="20"/>
      <c r="L37" s="20"/>
      <c r="M37" s="20"/>
      <c r="N37" s="20"/>
      <c r="O37" s="20">
        <f t="shared" si="0"/>
        <v>16</v>
      </c>
    </row>
    <row r="38" spans="1:15" x14ac:dyDescent="0.3">
      <c r="A38" s="20" t="s">
        <v>65</v>
      </c>
      <c r="B38" s="20"/>
      <c r="C38" s="20"/>
      <c r="D38" s="20"/>
      <c r="E38" s="20"/>
      <c r="F38" s="20"/>
      <c r="G38" s="20">
        <v>1</v>
      </c>
      <c r="H38" s="20"/>
      <c r="I38" s="20"/>
      <c r="J38" s="20"/>
      <c r="K38" s="20"/>
      <c r="L38" s="20"/>
      <c r="M38" s="20"/>
      <c r="N38" s="20"/>
      <c r="O38" s="20">
        <f>SUM(C38:N38)</f>
        <v>1</v>
      </c>
    </row>
    <row r="39" spans="1:15" x14ac:dyDescent="0.3">
      <c r="A39" s="20" t="s">
        <v>64</v>
      </c>
      <c r="B39" s="20"/>
      <c r="C39" s="20"/>
      <c r="D39" s="20"/>
      <c r="E39" s="20"/>
      <c r="F39" s="20">
        <v>1</v>
      </c>
      <c r="G39" s="20">
        <v>1</v>
      </c>
      <c r="H39" s="20"/>
      <c r="I39" s="20"/>
      <c r="J39" s="20"/>
      <c r="K39" s="20"/>
      <c r="L39" s="20"/>
      <c r="M39" s="20"/>
      <c r="N39" s="20"/>
      <c r="O39" s="20">
        <f t="shared" ref="O39:O56" si="1">SUM(B39:N39)</f>
        <v>2</v>
      </c>
    </row>
    <row r="40" spans="1:15" x14ac:dyDescent="0.3">
      <c r="A40" s="20" t="s">
        <v>58</v>
      </c>
      <c r="B40" s="20"/>
      <c r="C40" s="20"/>
      <c r="D40" s="20">
        <v>8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f t="shared" si="1"/>
        <v>8</v>
      </c>
    </row>
    <row r="41" spans="1:15" x14ac:dyDescent="0.3">
      <c r="A41" s="20" t="s">
        <v>47</v>
      </c>
      <c r="B41" s="20">
        <v>17</v>
      </c>
      <c r="C41" s="20"/>
      <c r="D41" s="20">
        <v>8</v>
      </c>
      <c r="E41" s="20">
        <v>17</v>
      </c>
      <c r="F41" s="20"/>
      <c r="G41" s="20"/>
      <c r="H41" s="20"/>
      <c r="I41" s="20"/>
      <c r="J41" s="20"/>
      <c r="K41" s="20"/>
      <c r="L41" s="20"/>
      <c r="M41" s="20"/>
      <c r="N41" s="20"/>
      <c r="O41" s="20">
        <f t="shared" si="1"/>
        <v>42</v>
      </c>
    </row>
    <row r="42" spans="1:15" x14ac:dyDescent="0.3">
      <c r="A42" s="20" t="s">
        <v>56</v>
      </c>
      <c r="B42" s="20"/>
      <c r="C42" s="20">
        <v>9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>
        <f t="shared" si="1"/>
        <v>9</v>
      </c>
    </row>
    <row r="43" spans="1:15" x14ac:dyDescent="0.3">
      <c r="A43" s="20" t="s">
        <v>50</v>
      </c>
      <c r="B43" s="20"/>
      <c r="C43" s="20"/>
      <c r="D43" s="20"/>
      <c r="E43" s="20"/>
      <c r="F43" s="20">
        <v>2</v>
      </c>
      <c r="G43" s="20">
        <v>20</v>
      </c>
      <c r="H43" s="20"/>
      <c r="I43" s="20"/>
      <c r="J43" s="20"/>
      <c r="K43" s="20"/>
      <c r="L43" s="20"/>
      <c r="M43" s="20"/>
      <c r="N43" s="20"/>
      <c r="O43" s="20">
        <f t="shared" si="1"/>
        <v>22</v>
      </c>
    </row>
    <row r="44" spans="1:15" x14ac:dyDescent="0.3">
      <c r="A44" s="20" t="s">
        <v>59</v>
      </c>
      <c r="B44" s="20"/>
      <c r="C44" s="20"/>
      <c r="D44" s="20"/>
      <c r="E44" s="20"/>
      <c r="F44" s="20">
        <v>6</v>
      </c>
      <c r="G44" s="20">
        <v>2</v>
      </c>
      <c r="H44" s="20"/>
      <c r="I44" s="20"/>
      <c r="J44" s="20"/>
      <c r="K44" s="20"/>
      <c r="L44" s="20"/>
      <c r="M44" s="20"/>
      <c r="N44" s="20"/>
      <c r="O44" s="20">
        <f t="shared" si="1"/>
        <v>8</v>
      </c>
    </row>
    <row r="45" spans="1:15" x14ac:dyDescent="0.3">
      <c r="A45" s="20" t="s">
        <v>52</v>
      </c>
      <c r="B45" s="20"/>
      <c r="C45" s="20"/>
      <c r="D45" s="20"/>
      <c r="E45" s="20"/>
      <c r="F45" s="20"/>
      <c r="G45" s="20">
        <v>17</v>
      </c>
      <c r="H45" s="20"/>
      <c r="I45" s="20"/>
      <c r="J45" s="20"/>
      <c r="K45" s="20"/>
      <c r="L45" s="20"/>
      <c r="M45" s="20"/>
      <c r="N45" s="20"/>
      <c r="O45" s="20">
        <f t="shared" si="1"/>
        <v>17</v>
      </c>
    </row>
    <row r="46" spans="1:15" x14ac:dyDescent="0.3">
      <c r="A46" s="20" t="s">
        <v>55</v>
      </c>
      <c r="B46" s="20"/>
      <c r="C46" s="20"/>
      <c r="D46" s="20"/>
      <c r="E46" s="20"/>
      <c r="F46" s="20">
        <v>8</v>
      </c>
      <c r="G46" s="20">
        <v>1</v>
      </c>
      <c r="H46" s="20"/>
      <c r="I46" s="20"/>
      <c r="J46" s="20"/>
      <c r="K46" s="20"/>
      <c r="L46" s="20"/>
      <c r="M46" s="20"/>
      <c r="N46" s="20"/>
      <c r="O46" s="20">
        <f t="shared" si="1"/>
        <v>9</v>
      </c>
    </row>
    <row r="47" spans="1:15" x14ac:dyDescent="0.3">
      <c r="A47" s="20" t="s">
        <v>48</v>
      </c>
      <c r="B47" s="20"/>
      <c r="C47" s="20"/>
      <c r="D47" s="20"/>
      <c r="E47" s="20"/>
      <c r="F47" s="20"/>
      <c r="G47" s="20">
        <v>26</v>
      </c>
      <c r="H47" s="20"/>
      <c r="I47" s="20"/>
      <c r="J47" s="20"/>
      <c r="K47" s="20"/>
      <c r="L47" s="20"/>
      <c r="M47" s="20"/>
      <c r="N47" s="20"/>
      <c r="O47" s="20">
        <f t="shared" si="1"/>
        <v>26</v>
      </c>
    </row>
    <row r="48" spans="1:15" x14ac:dyDescent="0.3">
      <c r="A48" s="20" t="s">
        <v>60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>
        <v>4</v>
      </c>
      <c r="M48" s="20">
        <v>2</v>
      </c>
      <c r="N48" s="20"/>
      <c r="O48" s="20">
        <f t="shared" si="1"/>
        <v>6</v>
      </c>
    </row>
    <row r="49" spans="1:15" x14ac:dyDescent="0.3">
      <c r="A49" s="20" t="s">
        <v>63</v>
      </c>
      <c r="B49" s="20">
        <v>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f t="shared" si="1"/>
        <v>3</v>
      </c>
    </row>
    <row r="50" spans="1:15" x14ac:dyDescent="0.3">
      <c r="A50" s="20" t="s">
        <v>61</v>
      </c>
      <c r="B50" s="20"/>
      <c r="C50" s="20"/>
      <c r="D50" s="20"/>
      <c r="E50" s="20"/>
      <c r="F50" s="20">
        <v>7</v>
      </c>
      <c r="G50" s="20"/>
      <c r="H50" s="20"/>
      <c r="I50" s="20"/>
      <c r="J50" s="20"/>
      <c r="K50" s="20"/>
      <c r="L50" s="20"/>
      <c r="M50" s="20"/>
      <c r="N50" s="20"/>
      <c r="O50" s="20">
        <f t="shared" si="1"/>
        <v>7</v>
      </c>
    </row>
    <row r="51" spans="1:15" x14ac:dyDescent="0.3">
      <c r="A51" s="20" t="s">
        <v>46</v>
      </c>
      <c r="B51" s="20"/>
      <c r="C51" s="20">
        <v>27</v>
      </c>
      <c r="D51" s="20">
        <v>1</v>
      </c>
      <c r="E51" s="20">
        <v>2</v>
      </c>
      <c r="F51" s="20">
        <v>36</v>
      </c>
      <c r="G51" s="20">
        <v>1</v>
      </c>
      <c r="H51" s="20"/>
      <c r="I51" s="20"/>
      <c r="J51" s="20"/>
      <c r="K51" s="20"/>
      <c r="L51" s="20"/>
      <c r="M51" s="20"/>
      <c r="N51" s="20"/>
      <c r="O51" s="146">
        <f t="shared" si="1"/>
        <v>67</v>
      </c>
    </row>
    <row r="52" spans="1:15" x14ac:dyDescent="0.3">
      <c r="A52" s="20" t="s">
        <v>49</v>
      </c>
      <c r="B52" s="20"/>
      <c r="C52" s="20"/>
      <c r="D52" s="20"/>
      <c r="E52" s="20"/>
      <c r="F52" s="20"/>
      <c r="G52" s="20"/>
      <c r="H52" s="20">
        <v>1</v>
      </c>
      <c r="I52" s="20">
        <v>8</v>
      </c>
      <c r="J52" s="20">
        <v>14</v>
      </c>
      <c r="K52" s="20"/>
      <c r="L52" s="20"/>
      <c r="M52" s="20"/>
      <c r="N52" s="20"/>
      <c r="O52" s="146">
        <f t="shared" si="1"/>
        <v>23</v>
      </c>
    </row>
    <row r="53" spans="1:15" x14ac:dyDescent="0.3">
      <c r="A53" s="20" t="s">
        <v>45</v>
      </c>
      <c r="B53" s="20">
        <v>7</v>
      </c>
      <c r="C53" s="20">
        <v>1</v>
      </c>
      <c r="D53" s="20"/>
      <c r="E53" s="20"/>
      <c r="F53" s="20">
        <v>60</v>
      </c>
      <c r="G53" s="20"/>
      <c r="H53" s="20">
        <v>1</v>
      </c>
      <c r="I53" s="20">
        <v>1</v>
      </c>
      <c r="J53" s="20">
        <v>2</v>
      </c>
      <c r="K53" s="20"/>
      <c r="L53" s="20"/>
      <c r="M53" s="20"/>
      <c r="N53" s="20"/>
      <c r="O53" s="146">
        <f t="shared" si="1"/>
        <v>72</v>
      </c>
    </row>
    <row r="54" spans="1:15" x14ac:dyDescent="0.3">
      <c r="A54" s="20" t="s">
        <v>44</v>
      </c>
      <c r="B54" s="20"/>
      <c r="C54" s="20"/>
      <c r="D54" s="20"/>
      <c r="E54" s="20"/>
      <c r="F54" s="20">
        <v>69</v>
      </c>
      <c r="G54" s="20"/>
      <c r="H54" s="20"/>
      <c r="I54" s="20"/>
      <c r="J54" s="20"/>
      <c r="K54" s="20"/>
      <c r="L54" s="20"/>
      <c r="M54" s="20"/>
      <c r="N54" s="20"/>
      <c r="O54" s="146">
        <f t="shared" si="1"/>
        <v>69</v>
      </c>
    </row>
    <row r="55" spans="1:15" x14ac:dyDescent="0.3">
      <c r="A55" s="20" t="s">
        <v>75</v>
      </c>
      <c r="B55" s="20"/>
      <c r="C55" s="20">
        <v>13</v>
      </c>
      <c r="D55" s="20">
        <v>10</v>
      </c>
      <c r="E55" s="20">
        <v>15</v>
      </c>
      <c r="F55" s="20">
        <v>38</v>
      </c>
      <c r="G55" s="20">
        <v>53</v>
      </c>
      <c r="H55" s="20"/>
      <c r="I55" s="20"/>
      <c r="J55" s="20"/>
      <c r="K55" s="20">
        <v>3</v>
      </c>
      <c r="L55" s="20"/>
      <c r="M55" s="20"/>
      <c r="N55" s="20"/>
      <c r="O55" s="146">
        <f t="shared" si="1"/>
        <v>132</v>
      </c>
    </row>
    <row r="56" spans="1:15" ht="16.2" thickBot="1" x14ac:dyDescent="0.35">
      <c r="A56" s="3" t="s">
        <v>29</v>
      </c>
      <c r="B56" s="136">
        <v>19</v>
      </c>
      <c r="C56" s="136">
        <v>32</v>
      </c>
      <c r="D56" s="136">
        <v>30</v>
      </c>
      <c r="E56" s="136">
        <v>11</v>
      </c>
      <c r="F56" s="136">
        <v>92</v>
      </c>
      <c r="G56" s="136">
        <v>104</v>
      </c>
      <c r="H56" s="136">
        <v>4</v>
      </c>
      <c r="I56" s="136">
        <v>2</v>
      </c>
      <c r="J56" s="136">
        <v>6</v>
      </c>
      <c r="K56" s="136">
        <v>1</v>
      </c>
      <c r="L56" s="136">
        <v>1</v>
      </c>
      <c r="M56" s="136">
        <v>1</v>
      </c>
      <c r="N56" s="136">
        <v>1</v>
      </c>
      <c r="O56" s="136">
        <f t="shared" si="1"/>
        <v>304</v>
      </c>
    </row>
    <row r="57" spans="1:15" ht="16.8" thickTop="1" thickBot="1" x14ac:dyDescent="0.35">
      <c r="A57" s="147" t="s">
        <v>17</v>
      </c>
      <c r="B57" s="148">
        <v>126</v>
      </c>
      <c r="C57" s="148">
        <v>103</v>
      </c>
      <c r="D57" s="148">
        <v>59</v>
      </c>
      <c r="E57" s="148">
        <v>50</v>
      </c>
      <c r="F57" s="148">
        <v>324</v>
      </c>
      <c r="G57" s="148">
        <v>231</v>
      </c>
      <c r="H57" s="148">
        <v>27</v>
      </c>
      <c r="I57" s="148">
        <v>11</v>
      </c>
      <c r="J57" s="148">
        <v>29</v>
      </c>
      <c r="K57" s="148">
        <v>4</v>
      </c>
      <c r="L57" s="148">
        <v>5</v>
      </c>
      <c r="M57" s="148">
        <v>3</v>
      </c>
      <c r="N57" s="148">
        <v>2</v>
      </c>
      <c r="O57" s="148">
        <f>SUM(O32:O56)</f>
        <v>974</v>
      </c>
    </row>
    <row r="59" spans="1:15" x14ac:dyDescent="0.3">
      <c r="A59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1" max="1" width="16.5" customWidth="1"/>
    <col min="2" max="2" width="14.69921875" customWidth="1"/>
    <col min="3" max="3" width="13.69921875" customWidth="1"/>
    <col min="4" max="4" width="17.296875" customWidth="1"/>
  </cols>
  <sheetData>
    <row r="1" spans="1:4" ht="22.8" x14ac:dyDescent="0.4">
      <c r="A1" s="29" t="s">
        <v>91</v>
      </c>
      <c r="B1" s="70"/>
      <c r="C1" s="70"/>
      <c r="D1" s="71"/>
    </row>
    <row r="2" spans="1:4" ht="27.6" x14ac:dyDescent="0.3">
      <c r="A2" s="30" t="s">
        <v>92</v>
      </c>
      <c r="B2" s="31" t="s">
        <v>21</v>
      </c>
      <c r="C2" s="62" t="s">
        <v>93</v>
      </c>
      <c r="D2" s="79" t="s">
        <v>94</v>
      </c>
    </row>
    <row r="3" spans="1:4" x14ac:dyDescent="0.3">
      <c r="A3" s="34" t="s">
        <v>4</v>
      </c>
      <c r="B3" s="34">
        <v>126</v>
      </c>
      <c r="C3" s="34">
        <v>126</v>
      </c>
      <c r="D3" s="111">
        <v>1</v>
      </c>
    </row>
    <row r="4" spans="1:4" x14ac:dyDescent="0.3">
      <c r="A4" s="34" t="s">
        <v>5</v>
      </c>
      <c r="B4" s="34">
        <v>103</v>
      </c>
      <c r="C4" s="34">
        <v>99</v>
      </c>
      <c r="D4" s="111">
        <v>0.96</v>
      </c>
    </row>
    <row r="5" spans="1:4" x14ac:dyDescent="0.3">
      <c r="A5" s="34" t="s">
        <v>6</v>
      </c>
      <c r="B5" s="34">
        <v>64</v>
      </c>
      <c r="C5" s="34">
        <v>50</v>
      </c>
      <c r="D5" s="111">
        <f>C5/B5</f>
        <v>0.78125</v>
      </c>
    </row>
    <row r="6" spans="1:4" x14ac:dyDescent="0.3">
      <c r="A6" s="34" t="s">
        <v>7</v>
      </c>
      <c r="B6" s="34">
        <v>45</v>
      </c>
      <c r="C6" s="34">
        <v>44</v>
      </c>
      <c r="D6" s="111">
        <f>C6/B6</f>
        <v>0.97777777777777775</v>
      </c>
    </row>
    <row r="7" spans="1:4" x14ac:dyDescent="0.3">
      <c r="A7" s="34" t="s">
        <v>8</v>
      </c>
      <c r="B7" s="34">
        <v>324</v>
      </c>
      <c r="C7" s="34">
        <v>309</v>
      </c>
      <c r="D7" s="111">
        <f>C7/B7</f>
        <v>0.95370370370370372</v>
      </c>
    </row>
    <row r="8" spans="1:4" x14ac:dyDescent="0.3">
      <c r="A8" s="34" t="s">
        <v>9</v>
      </c>
      <c r="B8" s="34">
        <v>231</v>
      </c>
      <c r="C8" s="34">
        <v>212</v>
      </c>
      <c r="D8" s="111">
        <f>C8/B8</f>
        <v>0.91774891774891776</v>
      </c>
    </row>
    <row r="9" spans="1:4" x14ac:dyDescent="0.3">
      <c r="A9" s="34" t="s">
        <v>10</v>
      </c>
      <c r="B9" s="34">
        <v>27</v>
      </c>
      <c r="C9" s="34">
        <v>27</v>
      </c>
      <c r="D9" s="111">
        <f>C9/B9</f>
        <v>1</v>
      </c>
    </row>
    <row r="10" spans="1:4" x14ac:dyDescent="0.3">
      <c r="A10" s="34" t="s">
        <v>11</v>
      </c>
      <c r="B10" s="34">
        <v>11</v>
      </c>
      <c r="C10" s="34">
        <v>11</v>
      </c>
      <c r="D10" s="111">
        <v>1</v>
      </c>
    </row>
    <row r="11" spans="1:4" x14ac:dyDescent="0.3">
      <c r="A11" s="34" t="s">
        <v>12</v>
      </c>
      <c r="B11" s="34">
        <v>29</v>
      </c>
      <c r="C11" s="34">
        <v>29</v>
      </c>
      <c r="D11" s="111">
        <v>1</v>
      </c>
    </row>
    <row r="12" spans="1:4" x14ac:dyDescent="0.3">
      <c r="A12" s="34" t="s">
        <v>13</v>
      </c>
      <c r="B12" s="34">
        <v>4</v>
      </c>
      <c r="C12" s="34">
        <v>4</v>
      </c>
      <c r="D12" s="111">
        <v>1</v>
      </c>
    </row>
    <row r="13" spans="1:4" x14ac:dyDescent="0.3">
      <c r="A13" s="34" t="s">
        <v>14</v>
      </c>
      <c r="B13" s="34">
        <v>5</v>
      </c>
      <c r="C13" s="34">
        <v>5</v>
      </c>
      <c r="D13" s="111">
        <v>1</v>
      </c>
    </row>
    <row r="14" spans="1:4" x14ac:dyDescent="0.3">
      <c r="A14" s="34" t="s">
        <v>15</v>
      </c>
      <c r="B14" s="34">
        <v>3</v>
      </c>
      <c r="C14" s="34">
        <v>3</v>
      </c>
      <c r="D14" s="111">
        <v>1</v>
      </c>
    </row>
    <row r="15" spans="1:4" ht="16.2" thickBot="1" x14ac:dyDescent="0.35">
      <c r="A15" s="35" t="s">
        <v>16</v>
      </c>
      <c r="B15" s="35">
        <v>2</v>
      </c>
      <c r="C15" s="35">
        <v>2</v>
      </c>
      <c r="D15" s="163">
        <v>1</v>
      </c>
    </row>
    <row r="16" spans="1:4" ht="16.8" thickTop="1" thickBot="1" x14ac:dyDescent="0.35">
      <c r="A16" s="164" t="s">
        <v>17</v>
      </c>
      <c r="B16" s="165">
        <v>974</v>
      </c>
      <c r="C16" s="165">
        <v>921</v>
      </c>
      <c r="D16" s="166">
        <v>0.95</v>
      </c>
    </row>
    <row r="18" spans="1:1" x14ac:dyDescent="0.3">
      <c r="A18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G58"/>
  <sheetViews>
    <sheetView tabSelected="1" workbookViewId="0">
      <selection activeCell="G19" sqref="G19"/>
    </sheetView>
  </sheetViews>
  <sheetFormatPr defaultColWidth="10.69921875" defaultRowHeight="15.6" x14ac:dyDescent="0.3"/>
  <cols>
    <col min="2" max="2" width="11.296875" customWidth="1"/>
    <col min="4" max="4" width="11.296875" bestFit="1" customWidth="1"/>
    <col min="6" max="6" width="11.296875" bestFit="1" customWidth="1"/>
  </cols>
  <sheetData>
    <row r="1" spans="1:7" ht="23.4" thickBot="1" x14ac:dyDescent="0.45">
      <c r="A1" s="171" t="s">
        <v>109</v>
      </c>
      <c r="B1" s="171"/>
      <c r="C1" s="171"/>
      <c r="D1" s="171"/>
      <c r="E1" s="171"/>
      <c r="F1" s="171"/>
      <c r="G1" s="171"/>
    </row>
    <row r="2" spans="1:7" ht="39.6" x14ac:dyDescent="0.3">
      <c r="A2" s="6" t="s">
        <v>20</v>
      </c>
      <c r="B2" s="7" t="s">
        <v>21</v>
      </c>
      <c r="C2" s="7" t="s">
        <v>22</v>
      </c>
      <c r="D2" s="8" t="s">
        <v>1</v>
      </c>
      <c r="E2" s="8" t="s">
        <v>2</v>
      </c>
      <c r="F2" s="8" t="s">
        <v>23</v>
      </c>
      <c r="G2" s="8" t="s">
        <v>24</v>
      </c>
    </row>
    <row r="3" spans="1:7" x14ac:dyDescent="0.3">
      <c r="A3" s="10" t="s">
        <v>4</v>
      </c>
      <c r="B3" s="88">
        <v>5</v>
      </c>
      <c r="C3" s="88">
        <v>29</v>
      </c>
      <c r="D3" s="88">
        <v>774836</v>
      </c>
      <c r="E3" s="88">
        <v>600145</v>
      </c>
      <c r="F3" s="88">
        <v>1374981</v>
      </c>
      <c r="G3" s="89">
        <v>47413</v>
      </c>
    </row>
    <row r="4" spans="1:7" x14ac:dyDescent="0.3">
      <c r="A4" s="10" t="s">
        <v>5</v>
      </c>
      <c r="B4" s="88">
        <v>8</v>
      </c>
      <c r="C4" s="88">
        <v>49</v>
      </c>
      <c r="D4" s="88">
        <v>931961</v>
      </c>
      <c r="E4" s="88">
        <v>445004</v>
      </c>
      <c r="F4" s="88">
        <v>1376965</v>
      </c>
      <c r="G4" s="89">
        <v>28101</v>
      </c>
    </row>
    <row r="5" spans="1:7" x14ac:dyDescent="0.3">
      <c r="A5" s="10" t="s">
        <v>6</v>
      </c>
      <c r="B5" s="88">
        <v>3</v>
      </c>
      <c r="C5" s="88">
        <v>17</v>
      </c>
      <c r="D5" s="88">
        <v>211637</v>
      </c>
      <c r="E5" s="88">
        <v>66521</v>
      </c>
      <c r="F5" s="88">
        <v>278158</v>
      </c>
      <c r="G5" s="89">
        <v>16362</v>
      </c>
    </row>
    <row r="6" spans="1:7" x14ac:dyDescent="0.3">
      <c r="A6" s="10" t="s">
        <v>7</v>
      </c>
      <c r="B6" s="88">
        <v>3</v>
      </c>
      <c r="C6" s="88">
        <v>19</v>
      </c>
      <c r="D6" s="88">
        <v>505177</v>
      </c>
      <c r="E6" s="88">
        <v>531135</v>
      </c>
      <c r="F6" s="88">
        <v>1036312</v>
      </c>
      <c r="G6" s="89">
        <v>54543</v>
      </c>
    </row>
    <row r="7" spans="1:7" x14ac:dyDescent="0.3">
      <c r="A7" s="10" t="s">
        <v>8</v>
      </c>
      <c r="B7" s="88">
        <v>32</v>
      </c>
      <c r="C7" s="88">
        <v>184</v>
      </c>
      <c r="D7" s="88">
        <v>5004533</v>
      </c>
      <c r="E7" s="88">
        <v>2023913</v>
      </c>
      <c r="F7" s="88">
        <v>7028446</v>
      </c>
      <c r="G7" s="89">
        <v>38198</v>
      </c>
    </row>
    <row r="8" spans="1:7" x14ac:dyDescent="0.3">
      <c r="A8" s="10" t="s">
        <v>9</v>
      </c>
      <c r="B8" s="88">
        <v>14</v>
      </c>
      <c r="C8" s="88">
        <v>86</v>
      </c>
      <c r="D8" s="88">
        <v>2778974</v>
      </c>
      <c r="E8" s="88">
        <v>4501750</v>
      </c>
      <c r="F8" s="88">
        <v>7280724</v>
      </c>
      <c r="G8" s="89">
        <v>84660</v>
      </c>
    </row>
    <row r="9" spans="1:7" x14ac:dyDescent="0.3">
      <c r="A9" s="10" t="s">
        <v>10</v>
      </c>
      <c r="B9" s="88">
        <v>4</v>
      </c>
      <c r="C9" s="88">
        <v>24</v>
      </c>
      <c r="D9" s="88">
        <v>540921</v>
      </c>
      <c r="E9" s="88">
        <v>11046</v>
      </c>
      <c r="F9" s="88">
        <v>551967</v>
      </c>
      <c r="G9" s="89">
        <v>22999</v>
      </c>
    </row>
    <row r="10" spans="1:7" x14ac:dyDescent="0.3">
      <c r="A10" s="10" t="s">
        <v>11</v>
      </c>
      <c r="B10" s="88">
        <v>1</v>
      </c>
      <c r="C10" s="88">
        <v>6</v>
      </c>
      <c r="D10" s="88">
        <v>58227</v>
      </c>
      <c r="E10" s="88">
        <v>50255</v>
      </c>
      <c r="F10" s="88">
        <v>108482</v>
      </c>
      <c r="G10" s="89">
        <v>18080</v>
      </c>
    </row>
    <row r="11" spans="1:7" x14ac:dyDescent="0.3">
      <c r="A11" s="10" t="s">
        <v>12</v>
      </c>
      <c r="B11" s="88">
        <v>2</v>
      </c>
      <c r="C11" s="88">
        <v>12</v>
      </c>
      <c r="D11" s="88">
        <v>379468</v>
      </c>
      <c r="E11" s="88">
        <v>75956</v>
      </c>
      <c r="F11" s="88">
        <v>455424</v>
      </c>
      <c r="G11" s="89">
        <v>37952</v>
      </c>
    </row>
    <row r="12" spans="1:7" x14ac:dyDescent="0.3">
      <c r="A12" s="10" t="s">
        <v>13</v>
      </c>
      <c r="B12" s="88">
        <v>2</v>
      </c>
      <c r="C12" s="88">
        <v>12</v>
      </c>
      <c r="D12" s="88">
        <v>87895</v>
      </c>
      <c r="E12" s="88">
        <v>1155</v>
      </c>
      <c r="F12" s="88">
        <v>89050</v>
      </c>
      <c r="G12" s="89">
        <v>7421</v>
      </c>
    </row>
    <row r="13" spans="1:7" x14ac:dyDescent="0.3">
      <c r="A13" s="10" t="s">
        <v>14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</row>
    <row r="14" spans="1:7" x14ac:dyDescent="0.3">
      <c r="A14" s="10" t="s">
        <v>15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</row>
    <row r="15" spans="1:7" ht="16.2" thickBot="1" x14ac:dyDescent="0.35">
      <c r="A15" s="2" t="s">
        <v>16</v>
      </c>
      <c r="B15" s="91">
        <v>1</v>
      </c>
      <c r="C15" s="91">
        <v>3</v>
      </c>
      <c r="D15" s="91">
        <v>3615</v>
      </c>
      <c r="E15" s="91">
        <v>426</v>
      </c>
      <c r="F15" s="91">
        <v>4041</v>
      </c>
      <c r="G15" s="92">
        <v>1347</v>
      </c>
    </row>
    <row r="16" spans="1:7" ht="16.8" thickTop="1" thickBot="1" x14ac:dyDescent="0.35">
      <c r="A16" s="69" t="s">
        <v>17</v>
      </c>
      <c r="B16" s="104">
        <v>75</v>
      </c>
      <c r="C16" s="104">
        <v>441</v>
      </c>
      <c r="D16" s="104">
        <v>11277244</v>
      </c>
      <c r="E16" s="104">
        <v>8307306</v>
      </c>
      <c r="F16" s="104">
        <v>19584550</v>
      </c>
      <c r="G16" s="105">
        <v>44409</v>
      </c>
    </row>
    <row r="18" spans="1:5" ht="23.4" thickBot="1" x14ac:dyDescent="0.45">
      <c r="A18" s="170" t="s">
        <v>27</v>
      </c>
      <c r="B18" s="170"/>
      <c r="C18" s="170"/>
      <c r="D18" s="170"/>
      <c r="E18" s="81"/>
    </row>
    <row r="19" spans="1:5" ht="26.4" x14ac:dyDescent="0.3">
      <c r="A19" s="11" t="s">
        <v>20</v>
      </c>
      <c r="B19" s="12" t="s">
        <v>29</v>
      </c>
      <c r="C19" s="12" t="s">
        <v>31</v>
      </c>
      <c r="D19" s="13" t="s">
        <v>21</v>
      </c>
    </row>
    <row r="20" spans="1:5" x14ac:dyDescent="0.3">
      <c r="A20" s="82" t="s">
        <v>4</v>
      </c>
      <c r="B20" s="85">
        <v>0</v>
      </c>
      <c r="C20" s="85">
        <v>5</v>
      </c>
      <c r="D20" s="85">
        <v>5</v>
      </c>
    </row>
    <row r="21" spans="1:5" x14ac:dyDescent="0.3">
      <c r="A21" s="83" t="s">
        <v>5</v>
      </c>
      <c r="B21" s="85">
        <v>0</v>
      </c>
      <c r="C21" s="85">
        <v>8</v>
      </c>
      <c r="D21" s="85">
        <v>8</v>
      </c>
    </row>
    <row r="22" spans="1:5" x14ac:dyDescent="0.3">
      <c r="A22" s="83" t="s">
        <v>6</v>
      </c>
      <c r="B22" s="85">
        <v>1</v>
      </c>
      <c r="C22" s="85">
        <v>2</v>
      </c>
      <c r="D22" s="85">
        <v>3</v>
      </c>
    </row>
    <row r="23" spans="1:5" x14ac:dyDescent="0.3">
      <c r="A23" s="83" t="s">
        <v>7</v>
      </c>
      <c r="B23" s="85">
        <v>0</v>
      </c>
      <c r="C23" s="85">
        <v>3</v>
      </c>
      <c r="D23" s="85">
        <v>3</v>
      </c>
    </row>
    <row r="24" spans="1:5" x14ac:dyDescent="0.3">
      <c r="A24" s="83" t="s">
        <v>8</v>
      </c>
      <c r="B24" s="85">
        <v>0</v>
      </c>
      <c r="C24" s="85">
        <v>32</v>
      </c>
      <c r="D24" s="85">
        <v>32</v>
      </c>
    </row>
    <row r="25" spans="1:5" x14ac:dyDescent="0.3">
      <c r="A25" s="83" t="s">
        <v>9</v>
      </c>
      <c r="B25" s="85">
        <v>1</v>
      </c>
      <c r="C25" s="85">
        <v>13</v>
      </c>
      <c r="D25" s="85">
        <v>14</v>
      </c>
    </row>
    <row r="26" spans="1:5" x14ac:dyDescent="0.3">
      <c r="A26" s="83" t="s">
        <v>10</v>
      </c>
      <c r="B26" s="85">
        <v>1</v>
      </c>
      <c r="C26" s="85">
        <v>3</v>
      </c>
      <c r="D26" s="85">
        <v>4</v>
      </c>
    </row>
    <row r="27" spans="1:5" x14ac:dyDescent="0.3">
      <c r="A27" s="83" t="s">
        <v>11</v>
      </c>
      <c r="B27" s="85">
        <v>0</v>
      </c>
      <c r="C27" s="85">
        <v>1</v>
      </c>
      <c r="D27" s="85">
        <v>1</v>
      </c>
    </row>
    <row r="28" spans="1:5" x14ac:dyDescent="0.3">
      <c r="A28" s="83" t="s">
        <v>12</v>
      </c>
      <c r="B28" s="85">
        <v>0</v>
      </c>
      <c r="C28" s="85">
        <v>2</v>
      </c>
      <c r="D28" s="85">
        <v>2</v>
      </c>
    </row>
    <row r="29" spans="1:5" x14ac:dyDescent="0.3">
      <c r="A29" s="83" t="s">
        <v>13</v>
      </c>
      <c r="B29" s="85">
        <v>0</v>
      </c>
      <c r="C29" s="85">
        <v>2</v>
      </c>
      <c r="D29" s="85">
        <v>2</v>
      </c>
    </row>
    <row r="30" spans="1:5" x14ac:dyDescent="0.3">
      <c r="A30" s="83" t="s">
        <v>14</v>
      </c>
      <c r="B30" s="85">
        <v>0</v>
      </c>
      <c r="C30" s="85">
        <v>0</v>
      </c>
      <c r="D30" s="85">
        <v>0</v>
      </c>
    </row>
    <row r="31" spans="1:5" x14ac:dyDescent="0.3">
      <c r="A31" s="83" t="s">
        <v>15</v>
      </c>
      <c r="B31" s="85">
        <v>0</v>
      </c>
      <c r="C31" s="85">
        <v>0</v>
      </c>
      <c r="D31" s="85">
        <v>0</v>
      </c>
    </row>
    <row r="32" spans="1:5" ht="16.2" thickBot="1" x14ac:dyDescent="0.35">
      <c r="A32" s="84" t="s">
        <v>16</v>
      </c>
      <c r="B32" s="85">
        <v>1</v>
      </c>
      <c r="C32" s="85">
        <v>0</v>
      </c>
      <c r="D32" s="85">
        <v>1</v>
      </c>
    </row>
    <row r="33" spans="1:6" ht="16.2" thickTop="1" x14ac:dyDescent="0.3">
      <c r="A33" s="17" t="s">
        <v>17</v>
      </c>
      <c r="B33" s="51">
        <f>SUM(B20:B32)</f>
        <v>4</v>
      </c>
      <c r="C33" s="51">
        <f>SUM(C20:C32)</f>
        <v>71</v>
      </c>
      <c r="D33" s="86">
        <f>SUM(D20:D32)</f>
        <v>75</v>
      </c>
    </row>
    <row r="34" spans="1:6" ht="16.2" thickBot="1" x14ac:dyDescent="0.35">
      <c r="A34" s="32"/>
      <c r="B34" s="33">
        <f>B33/D33</f>
        <v>5.3333333333333337E-2</v>
      </c>
      <c r="C34" s="33">
        <f>C33/D33</f>
        <v>0.94666666666666666</v>
      </c>
      <c r="D34" s="87">
        <v>1</v>
      </c>
    </row>
    <row r="39" spans="1:6" ht="23.4" thickBot="1" x14ac:dyDescent="0.45">
      <c r="A39" s="170" t="s">
        <v>28</v>
      </c>
      <c r="B39" s="170"/>
      <c r="C39" s="170"/>
      <c r="D39" s="170"/>
      <c r="E39" s="170"/>
    </row>
    <row r="40" spans="1:6" ht="26.4" x14ac:dyDescent="0.3">
      <c r="A40" s="11" t="s">
        <v>32</v>
      </c>
      <c r="B40" s="24" t="s">
        <v>95</v>
      </c>
      <c r="C40" s="24" t="s">
        <v>96</v>
      </c>
      <c r="D40" s="24" t="s">
        <v>97</v>
      </c>
      <c r="E40" s="25" t="s">
        <v>36</v>
      </c>
      <c r="F40" s="26" t="s">
        <v>21</v>
      </c>
    </row>
    <row r="41" spans="1:6" x14ac:dyDescent="0.3">
      <c r="A41" s="10" t="s">
        <v>4</v>
      </c>
      <c r="B41" s="98">
        <v>1</v>
      </c>
      <c r="C41" s="98">
        <v>4</v>
      </c>
      <c r="D41" s="99">
        <v>0</v>
      </c>
      <c r="E41" s="99">
        <v>0</v>
      </c>
      <c r="F41" s="100">
        <v>5</v>
      </c>
    </row>
    <row r="42" spans="1:6" x14ac:dyDescent="0.3">
      <c r="A42" s="10" t="s">
        <v>5</v>
      </c>
      <c r="B42" s="98">
        <v>2</v>
      </c>
      <c r="C42" s="98">
        <v>3</v>
      </c>
      <c r="D42" s="98">
        <v>3</v>
      </c>
      <c r="E42" s="99">
        <v>0</v>
      </c>
      <c r="F42" s="100">
        <v>8</v>
      </c>
    </row>
    <row r="43" spans="1:6" x14ac:dyDescent="0.3">
      <c r="A43" s="10" t="s">
        <v>6</v>
      </c>
      <c r="B43" s="98">
        <v>1</v>
      </c>
      <c r="C43" s="98">
        <v>2</v>
      </c>
      <c r="D43" s="99">
        <v>0</v>
      </c>
      <c r="E43" s="99">
        <v>0</v>
      </c>
      <c r="F43" s="100">
        <v>3</v>
      </c>
    </row>
    <row r="44" spans="1:6" x14ac:dyDescent="0.3">
      <c r="A44" s="10" t="s">
        <v>7</v>
      </c>
      <c r="B44" s="99">
        <v>0</v>
      </c>
      <c r="C44" s="98">
        <v>2</v>
      </c>
      <c r="D44" s="98">
        <v>1</v>
      </c>
      <c r="E44" s="99">
        <v>0</v>
      </c>
      <c r="F44" s="85">
        <v>3</v>
      </c>
    </row>
    <row r="45" spans="1:6" x14ac:dyDescent="0.3">
      <c r="A45" s="10" t="s">
        <v>8</v>
      </c>
      <c r="B45" s="98">
        <v>9</v>
      </c>
      <c r="C45" s="98">
        <v>19</v>
      </c>
      <c r="D45" s="98">
        <v>3</v>
      </c>
      <c r="E45" s="99">
        <v>1</v>
      </c>
      <c r="F45" s="85">
        <v>32</v>
      </c>
    </row>
    <row r="46" spans="1:6" x14ac:dyDescent="0.3">
      <c r="A46" s="10" t="s">
        <v>9</v>
      </c>
      <c r="B46" s="98">
        <v>4</v>
      </c>
      <c r="C46" s="98">
        <v>4</v>
      </c>
      <c r="D46" s="98">
        <v>6</v>
      </c>
      <c r="E46" s="99">
        <v>0</v>
      </c>
      <c r="F46" s="34">
        <v>14</v>
      </c>
    </row>
    <row r="47" spans="1:6" x14ac:dyDescent="0.3">
      <c r="A47" s="10" t="s">
        <v>10</v>
      </c>
      <c r="B47" s="99">
        <v>0</v>
      </c>
      <c r="C47" s="98">
        <v>4</v>
      </c>
      <c r="D47" s="99">
        <v>0</v>
      </c>
      <c r="E47" s="99">
        <v>0</v>
      </c>
      <c r="F47" s="34">
        <f>SUM(B47:E47)</f>
        <v>4</v>
      </c>
    </row>
    <row r="48" spans="1:6" x14ac:dyDescent="0.3">
      <c r="A48" s="10" t="s">
        <v>11</v>
      </c>
      <c r="B48" s="99">
        <v>0</v>
      </c>
      <c r="C48" s="99">
        <v>1</v>
      </c>
      <c r="D48" s="99">
        <v>0</v>
      </c>
      <c r="E48" s="99">
        <v>0</v>
      </c>
      <c r="F48" s="34">
        <f>SUM(B48:E48)</f>
        <v>1</v>
      </c>
    </row>
    <row r="49" spans="1:6" x14ac:dyDescent="0.3">
      <c r="A49" s="10" t="s">
        <v>12</v>
      </c>
      <c r="B49" s="99">
        <v>0</v>
      </c>
      <c r="C49" s="98">
        <v>2</v>
      </c>
      <c r="D49" s="99">
        <v>0</v>
      </c>
      <c r="E49" s="99">
        <v>0</v>
      </c>
      <c r="F49" s="34">
        <f>SUM(B49:E49)</f>
        <v>2</v>
      </c>
    </row>
    <row r="50" spans="1:6" x14ac:dyDescent="0.3">
      <c r="A50" s="10" t="s">
        <v>13</v>
      </c>
      <c r="B50" s="99">
        <v>0</v>
      </c>
      <c r="C50" s="98">
        <v>2</v>
      </c>
      <c r="D50" s="99">
        <v>0</v>
      </c>
      <c r="E50" s="99">
        <v>0</v>
      </c>
      <c r="F50" s="34">
        <f>SUM(B50:E50)</f>
        <v>2</v>
      </c>
    </row>
    <row r="51" spans="1:6" x14ac:dyDescent="0.3">
      <c r="A51" s="10" t="s">
        <v>14</v>
      </c>
      <c r="B51" s="99">
        <v>0</v>
      </c>
      <c r="C51" s="99">
        <v>0</v>
      </c>
      <c r="D51" s="99">
        <v>0</v>
      </c>
      <c r="E51" s="99">
        <v>0</v>
      </c>
      <c r="F51" s="34">
        <v>0</v>
      </c>
    </row>
    <row r="52" spans="1:6" x14ac:dyDescent="0.3">
      <c r="A52" s="10" t="s">
        <v>15</v>
      </c>
      <c r="B52" s="99">
        <v>0</v>
      </c>
      <c r="C52" s="99">
        <v>0</v>
      </c>
      <c r="D52" s="99">
        <v>0</v>
      </c>
      <c r="E52" s="99">
        <v>0</v>
      </c>
      <c r="F52" s="34">
        <v>0</v>
      </c>
    </row>
    <row r="53" spans="1:6" ht="16.2" thickBot="1" x14ac:dyDescent="0.35">
      <c r="A53" s="101" t="s">
        <v>16</v>
      </c>
      <c r="B53" s="93">
        <v>0</v>
      </c>
      <c r="C53" s="102">
        <v>0</v>
      </c>
      <c r="D53" s="102">
        <v>0</v>
      </c>
      <c r="E53" s="102">
        <v>1</v>
      </c>
      <c r="F53" s="103">
        <v>1</v>
      </c>
    </row>
    <row r="54" spans="1:6" ht="16.2" thickTop="1" x14ac:dyDescent="0.3">
      <c r="A54" s="17" t="s">
        <v>17</v>
      </c>
      <c r="B54" s="96">
        <v>17</v>
      </c>
      <c r="C54" s="96">
        <v>43</v>
      </c>
      <c r="D54" s="17">
        <f>SUM(D41:D53)</f>
        <v>13</v>
      </c>
      <c r="E54" s="17">
        <f>SUM(E41:E53)</f>
        <v>2</v>
      </c>
      <c r="F54" s="96">
        <v>75</v>
      </c>
    </row>
    <row r="55" spans="1:6" ht="16.2" thickBot="1" x14ac:dyDescent="0.35">
      <c r="A55" s="15"/>
      <c r="B55" s="28">
        <f>B54/F54</f>
        <v>0.22666666666666666</v>
      </c>
      <c r="C55" s="28">
        <f>C54/F54</f>
        <v>0.57333333333333336</v>
      </c>
      <c r="D55" s="28">
        <f>D54/F54</f>
        <v>0.17333333333333334</v>
      </c>
      <c r="E55" s="28">
        <f>E54/F54</f>
        <v>2.6666666666666668E-2</v>
      </c>
      <c r="F55" s="97">
        <v>1</v>
      </c>
    </row>
    <row r="57" spans="1:6" x14ac:dyDescent="0.3">
      <c r="A57" s="61" t="s">
        <v>76</v>
      </c>
    </row>
    <row r="58" spans="1:6" x14ac:dyDescent="0.3">
      <c r="B58" s="95"/>
    </row>
  </sheetData>
  <mergeCells count="3">
    <mergeCell ref="A1:G1"/>
    <mergeCell ref="A18:D18"/>
    <mergeCell ref="A39:E39"/>
  </mergeCells>
  <phoneticPr fontId="15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7"/>
  <sheetViews>
    <sheetView workbookViewId="0">
      <pane ySplit="1" topLeftCell="A2" activePane="bottomLeft" state="frozen"/>
      <selection pane="bottomLeft" activeCell="A2" sqref="A2"/>
    </sheetView>
  </sheetViews>
  <sheetFormatPr defaultColWidth="10.69921875" defaultRowHeight="15.6" x14ac:dyDescent="0.3"/>
  <cols>
    <col min="1" max="1" width="36.796875" customWidth="1"/>
    <col min="2" max="2" width="10.5" customWidth="1"/>
    <col min="3" max="3" width="12" customWidth="1"/>
    <col min="4" max="4" width="11.296875" customWidth="1"/>
    <col min="5" max="5" width="12" customWidth="1"/>
  </cols>
  <sheetData>
    <row r="1" spans="1:5" ht="22.8" x14ac:dyDescent="0.4">
      <c r="A1" s="29" t="s">
        <v>38</v>
      </c>
      <c r="B1" s="5"/>
      <c r="C1" s="5"/>
      <c r="D1" s="5"/>
      <c r="E1" s="5"/>
    </row>
    <row r="2" spans="1:5" ht="27.6" x14ac:dyDescent="0.3">
      <c r="A2" s="30" t="s">
        <v>39</v>
      </c>
      <c r="B2" s="31" t="s">
        <v>40</v>
      </c>
      <c r="C2" s="31" t="s">
        <v>41</v>
      </c>
      <c r="D2" s="31" t="s">
        <v>42</v>
      </c>
      <c r="E2" s="31" t="s">
        <v>3</v>
      </c>
    </row>
    <row r="3" spans="1:5" x14ac:dyDescent="0.3">
      <c r="A3" s="10" t="s">
        <v>46</v>
      </c>
      <c r="B3" s="21">
        <v>179</v>
      </c>
      <c r="C3" s="21">
        <v>3285908</v>
      </c>
      <c r="D3" s="21">
        <v>1622428</v>
      </c>
      <c r="E3" s="21">
        <v>4908336</v>
      </c>
    </row>
    <row r="4" spans="1:5" x14ac:dyDescent="0.3">
      <c r="A4" s="10" t="s">
        <v>98</v>
      </c>
      <c r="B4" s="21">
        <v>43</v>
      </c>
      <c r="C4" s="21">
        <v>1549215</v>
      </c>
      <c r="D4" s="21">
        <v>601392</v>
      </c>
      <c r="E4" s="21">
        <v>2150607</v>
      </c>
    </row>
    <row r="5" spans="1:5" x14ac:dyDescent="0.3">
      <c r="A5" s="10" t="s">
        <v>65</v>
      </c>
      <c r="B5" s="21">
        <v>39</v>
      </c>
      <c r="C5" s="21">
        <v>838378</v>
      </c>
      <c r="D5" s="21">
        <v>438516</v>
      </c>
      <c r="E5" s="21">
        <v>1276894</v>
      </c>
    </row>
    <row r="6" spans="1:5" x14ac:dyDescent="0.3">
      <c r="A6" s="10" t="s">
        <v>99</v>
      </c>
      <c r="B6" s="21">
        <v>30</v>
      </c>
      <c r="C6" s="21">
        <v>525590</v>
      </c>
      <c r="D6" s="21">
        <v>127366</v>
      </c>
      <c r="E6" s="21">
        <v>652956</v>
      </c>
    </row>
    <row r="7" spans="1:5" x14ac:dyDescent="0.3">
      <c r="A7" s="10" t="s">
        <v>100</v>
      </c>
      <c r="B7" s="21">
        <v>19</v>
      </c>
      <c r="C7" s="21">
        <v>1568750</v>
      </c>
      <c r="D7" s="21">
        <v>947570</v>
      </c>
      <c r="E7" s="21">
        <v>2516320</v>
      </c>
    </row>
    <row r="8" spans="1:5" x14ac:dyDescent="0.3">
      <c r="A8" s="10" t="s">
        <v>51</v>
      </c>
      <c r="B8" s="21">
        <v>18</v>
      </c>
      <c r="C8" s="21">
        <v>440121</v>
      </c>
      <c r="D8" s="21">
        <v>3234</v>
      </c>
      <c r="E8" s="21">
        <v>443355</v>
      </c>
    </row>
    <row r="9" spans="1:5" x14ac:dyDescent="0.3">
      <c r="A9" s="10" t="s">
        <v>54</v>
      </c>
      <c r="B9" s="21">
        <v>18</v>
      </c>
      <c r="C9" s="21">
        <v>128805</v>
      </c>
      <c r="D9" s="21">
        <v>34231</v>
      </c>
      <c r="E9" s="21">
        <v>163036</v>
      </c>
    </row>
    <row r="10" spans="1:5" x14ac:dyDescent="0.3">
      <c r="A10" s="10" t="s">
        <v>101</v>
      </c>
      <c r="B10" s="21">
        <v>12</v>
      </c>
      <c r="C10" s="21">
        <v>518049</v>
      </c>
      <c r="D10" s="21">
        <v>499604</v>
      </c>
      <c r="E10" s="21">
        <v>1017653</v>
      </c>
    </row>
    <row r="11" spans="1:5" x14ac:dyDescent="0.3">
      <c r="A11" s="10" t="s">
        <v>58</v>
      </c>
      <c r="B11" s="21">
        <v>12</v>
      </c>
      <c r="C11" s="21">
        <v>402217</v>
      </c>
      <c r="D11" s="21">
        <v>220454</v>
      </c>
      <c r="E11" s="21">
        <v>622671</v>
      </c>
    </row>
    <row r="12" spans="1:5" x14ac:dyDescent="0.3">
      <c r="A12" s="10" t="s">
        <v>63</v>
      </c>
      <c r="B12" s="21">
        <v>11</v>
      </c>
      <c r="C12" s="21">
        <v>49408</v>
      </c>
      <c r="D12" s="21">
        <v>12590</v>
      </c>
      <c r="E12" s="21">
        <v>61998</v>
      </c>
    </row>
    <row r="13" spans="1:5" x14ac:dyDescent="0.3">
      <c r="A13" s="10" t="s">
        <v>48</v>
      </c>
      <c r="B13" s="21">
        <v>10</v>
      </c>
      <c r="C13" s="21">
        <v>0</v>
      </c>
      <c r="D13" s="21">
        <v>932245</v>
      </c>
      <c r="E13" s="21">
        <v>932245</v>
      </c>
    </row>
    <row r="14" spans="1:5" x14ac:dyDescent="0.3">
      <c r="A14" s="10" t="s">
        <v>102</v>
      </c>
      <c r="B14" s="21">
        <v>7</v>
      </c>
      <c r="C14" s="21">
        <v>0</v>
      </c>
      <c r="D14" s="21">
        <v>1875091</v>
      </c>
      <c r="E14" s="21">
        <v>1875091</v>
      </c>
    </row>
    <row r="15" spans="1:5" x14ac:dyDescent="0.3">
      <c r="A15" s="10" t="s">
        <v>47</v>
      </c>
      <c r="B15" s="21">
        <v>6</v>
      </c>
      <c r="C15" s="21">
        <v>207379</v>
      </c>
      <c r="D15" s="21">
        <v>87951</v>
      </c>
      <c r="E15" s="21">
        <v>295330</v>
      </c>
    </row>
    <row r="16" spans="1:5" x14ac:dyDescent="0.3">
      <c r="A16" s="10" t="s">
        <v>103</v>
      </c>
      <c r="B16" s="21">
        <v>6</v>
      </c>
      <c r="C16" s="21">
        <v>1268582</v>
      </c>
      <c r="D16" s="21">
        <v>590580</v>
      </c>
      <c r="E16" s="21">
        <v>1859162</v>
      </c>
    </row>
    <row r="17" spans="1:5" x14ac:dyDescent="0.3">
      <c r="A17" s="10" t="s">
        <v>104</v>
      </c>
      <c r="B17" s="21">
        <v>6</v>
      </c>
      <c r="C17" s="21">
        <v>66764</v>
      </c>
      <c r="D17" s="21">
        <v>22424</v>
      </c>
      <c r="E17" s="21">
        <v>89188</v>
      </c>
    </row>
    <row r="18" spans="1:5" x14ac:dyDescent="0.3">
      <c r="A18" s="10" t="s">
        <v>43</v>
      </c>
      <c r="B18" s="21">
        <v>5</v>
      </c>
      <c r="C18" s="21">
        <v>33328</v>
      </c>
      <c r="D18" s="21">
        <v>1617</v>
      </c>
      <c r="E18" s="21">
        <v>34945</v>
      </c>
    </row>
    <row r="19" spans="1:5" ht="16.2" thickBot="1" x14ac:dyDescent="0.35">
      <c r="A19" s="2" t="s">
        <v>67</v>
      </c>
      <c r="B19" s="37">
        <v>20</v>
      </c>
      <c r="C19" s="37">
        <v>394750</v>
      </c>
      <c r="D19" s="37">
        <v>290013</v>
      </c>
      <c r="E19" s="141">
        <v>684763</v>
      </c>
    </row>
    <row r="20" spans="1:5" ht="16.8" thickTop="1" thickBot="1" x14ac:dyDescent="0.35">
      <c r="A20" s="69" t="s">
        <v>17</v>
      </c>
      <c r="B20" s="167">
        <v>441</v>
      </c>
      <c r="C20" s="167">
        <v>11277244</v>
      </c>
      <c r="D20" s="167">
        <v>8307306</v>
      </c>
      <c r="E20" s="168">
        <v>19584550</v>
      </c>
    </row>
    <row r="21" spans="1:5" ht="16.2" thickBot="1" x14ac:dyDescent="0.35"/>
    <row r="22" spans="1:5" x14ac:dyDescent="0.3">
      <c r="A22" s="106" t="s">
        <v>68</v>
      </c>
      <c r="B22" s="107" t="s">
        <v>0</v>
      </c>
      <c r="C22" s="108" t="s">
        <v>69</v>
      </c>
    </row>
    <row r="23" spans="1:5" x14ac:dyDescent="0.3">
      <c r="A23" s="40" t="s">
        <v>31</v>
      </c>
      <c r="B23" s="110">
        <f>SUM(B3:B18)</f>
        <v>421</v>
      </c>
      <c r="C23" s="111">
        <f>B23/B25</f>
        <v>0.95464852607709749</v>
      </c>
    </row>
    <row r="24" spans="1:5" ht="16.2" thickBot="1" x14ac:dyDescent="0.35">
      <c r="A24" s="41" t="s">
        <v>70</v>
      </c>
      <c r="B24" s="94">
        <f>SUM(B19)</f>
        <v>20</v>
      </c>
      <c r="C24" s="112">
        <f>B24/B25</f>
        <v>4.5351473922902494E-2</v>
      </c>
    </row>
    <row r="25" spans="1:5" ht="16.8" thickTop="1" thickBot="1" x14ac:dyDescent="0.35">
      <c r="A25" s="109" t="s">
        <v>17</v>
      </c>
      <c r="B25" s="113">
        <f>SUM(B23:B24)</f>
        <v>441</v>
      </c>
      <c r="C25" s="114">
        <v>1</v>
      </c>
    </row>
    <row r="27" spans="1:5" x14ac:dyDescent="0.3">
      <c r="A27" s="61" t="s">
        <v>76</v>
      </c>
    </row>
  </sheetData>
  <phoneticPr fontId="15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6"/>
  <sheetViews>
    <sheetView workbookViewId="0">
      <pane ySplit="2" topLeftCell="A3" activePane="bottomLeft" state="frozen"/>
      <selection pane="bottomLeft" activeCell="A3" sqref="A3"/>
    </sheetView>
  </sheetViews>
  <sheetFormatPr defaultColWidth="10.69921875" defaultRowHeight="15.6" x14ac:dyDescent="0.3"/>
  <cols>
    <col min="1" max="1" width="49.69921875" customWidth="1"/>
    <col min="2" max="3" width="11.5" bestFit="1" customWidth="1"/>
    <col min="4" max="5" width="11.19921875" bestFit="1" customWidth="1"/>
    <col min="6" max="7" width="11.5" bestFit="1" customWidth="1"/>
    <col min="8" max="14" width="11.19921875" bestFit="1" customWidth="1"/>
    <col min="15" max="15" width="11.5" bestFit="1" customWidth="1"/>
  </cols>
  <sheetData>
    <row r="1" spans="1:15" ht="22.8" x14ac:dyDescent="0.4">
      <c r="A1" s="29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3">
      <c r="A2" s="52" t="s">
        <v>39</v>
      </c>
      <c r="B2" s="53" t="s">
        <v>4</v>
      </c>
      <c r="C2" s="53" t="s">
        <v>5</v>
      </c>
      <c r="D2" s="53" t="s">
        <v>6</v>
      </c>
      <c r="E2" s="53" t="s">
        <v>7</v>
      </c>
      <c r="F2" s="53" t="s">
        <v>8</v>
      </c>
      <c r="G2" s="53" t="s">
        <v>9</v>
      </c>
      <c r="H2" s="53" t="s">
        <v>10</v>
      </c>
      <c r="I2" s="53" t="s">
        <v>11</v>
      </c>
      <c r="J2" s="53" t="s">
        <v>12</v>
      </c>
      <c r="K2" s="53" t="s">
        <v>13</v>
      </c>
      <c r="L2" s="53" t="s">
        <v>14</v>
      </c>
      <c r="M2" s="53" t="s">
        <v>15</v>
      </c>
      <c r="N2" s="53" t="s">
        <v>16</v>
      </c>
      <c r="O2" s="54" t="s">
        <v>72</v>
      </c>
    </row>
    <row r="3" spans="1:15" x14ac:dyDescent="0.3">
      <c r="A3" s="10" t="s">
        <v>54</v>
      </c>
      <c r="B3" s="21"/>
      <c r="C3" s="21">
        <v>141566</v>
      </c>
      <c r="D3" s="21"/>
      <c r="E3" s="21"/>
      <c r="F3" s="21"/>
      <c r="G3" s="21">
        <v>21470</v>
      </c>
      <c r="H3" s="21"/>
      <c r="I3" s="21"/>
      <c r="J3" s="21"/>
      <c r="K3" s="21"/>
      <c r="L3" s="21"/>
      <c r="M3" s="21"/>
      <c r="N3" s="21"/>
      <c r="O3" s="120">
        <f t="shared" ref="O3:O20" si="0">SUM(B3:N3)</f>
        <v>163036</v>
      </c>
    </row>
    <row r="4" spans="1:15" x14ac:dyDescent="0.3">
      <c r="A4" s="10" t="s">
        <v>43</v>
      </c>
      <c r="B4" s="21"/>
      <c r="C4" s="21">
        <v>34945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20">
        <f t="shared" si="0"/>
        <v>34945</v>
      </c>
    </row>
    <row r="5" spans="1:15" x14ac:dyDescent="0.3">
      <c r="A5" s="10" t="s">
        <v>51</v>
      </c>
      <c r="B5" s="21"/>
      <c r="C5" s="21"/>
      <c r="D5" s="21"/>
      <c r="E5" s="21"/>
      <c r="F5" s="21"/>
      <c r="G5" s="21"/>
      <c r="H5" s="21">
        <v>443355</v>
      </c>
      <c r="I5" s="21"/>
      <c r="J5" s="21"/>
      <c r="K5" s="21"/>
      <c r="L5" s="21"/>
      <c r="M5" s="21"/>
      <c r="N5" s="21"/>
      <c r="O5" s="120">
        <f t="shared" si="0"/>
        <v>443355</v>
      </c>
    </row>
    <row r="6" spans="1:15" x14ac:dyDescent="0.3">
      <c r="A6" s="10" t="s">
        <v>104</v>
      </c>
      <c r="B6" s="21"/>
      <c r="C6" s="21"/>
      <c r="D6" s="21"/>
      <c r="E6" s="21"/>
      <c r="F6" s="21">
        <v>89188</v>
      </c>
      <c r="G6" s="21"/>
      <c r="H6" s="21"/>
      <c r="I6" s="21"/>
      <c r="J6" s="21"/>
      <c r="K6" s="21"/>
      <c r="L6" s="21"/>
      <c r="M6" s="21"/>
      <c r="N6" s="21"/>
      <c r="O6" s="120">
        <f t="shared" si="0"/>
        <v>89188</v>
      </c>
    </row>
    <row r="7" spans="1:15" x14ac:dyDescent="0.3">
      <c r="A7" s="10" t="s">
        <v>65</v>
      </c>
      <c r="B7" s="21"/>
      <c r="C7" s="21"/>
      <c r="D7" s="21"/>
      <c r="E7" s="21"/>
      <c r="F7" s="21">
        <v>175003</v>
      </c>
      <c r="G7" s="21">
        <v>1101891</v>
      </c>
      <c r="H7" s="21"/>
      <c r="I7" s="21"/>
      <c r="J7" s="21"/>
      <c r="K7" s="21"/>
      <c r="L7" s="21"/>
      <c r="M7" s="21"/>
      <c r="N7" s="21"/>
      <c r="O7" s="120">
        <f t="shared" si="0"/>
        <v>1276894</v>
      </c>
    </row>
    <row r="8" spans="1:15" x14ac:dyDescent="0.3">
      <c r="A8" s="10" t="s">
        <v>58</v>
      </c>
      <c r="B8" s="21"/>
      <c r="C8" s="21"/>
      <c r="D8" s="21"/>
      <c r="E8" s="21">
        <v>622671</v>
      </c>
      <c r="F8" s="21"/>
      <c r="G8" s="21"/>
      <c r="H8" s="21"/>
      <c r="I8" s="21"/>
      <c r="J8" s="21"/>
      <c r="K8" s="21"/>
      <c r="L8" s="21"/>
      <c r="M8" s="21"/>
      <c r="N8" s="21"/>
      <c r="O8" s="120">
        <f t="shared" si="0"/>
        <v>622671</v>
      </c>
    </row>
    <row r="9" spans="1:15" x14ac:dyDescent="0.3">
      <c r="A9" s="10" t="s">
        <v>102</v>
      </c>
      <c r="B9" s="21"/>
      <c r="C9" s="21"/>
      <c r="D9" s="21"/>
      <c r="E9" s="21"/>
      <c r="F9" s="21"/>
      <c r="G9" s="21">
        <v>1875091</v>
      </c>
      <c r="H9" s="21"/>
      <c r="I9" s="21"/>
      <c r="J9" s="21"/>
      <c r="K9" s="21"/>
      <c r="L9" s="21"/>
      <c r="M9" s="21"/>
      <c r="N9" s="21"/>
      <c r="O9" s="120">
        <f t="shared" si="0"/>
        <v>1875091</v>
      </c>
    </row>
    <row r="10" spans="1:15" x14ac:dyDescent="0.3">
      <c r="A10" s="10" t="s">
        <v>47</v>
      </c>
      <c r="B10" s="21">
        <v>295330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20">
        <f t="shared" si="0"/>
        <v>295330</v>
      </c>
    </row>
    <row r="11" spans="1:15" x14ac:dyDescent="0.3">
      <c r="A11" s="10" t="s">
        <v>105</v>
      </c>
      <c r="B11" s="21"/>
      <c r="C11" s="21"/>
      <c r="D11" s="21"/>
      <c r="E11" s="21"/>
      <c r="F11" s="21"/>
      <c r="G11" s="21"/>
      <c r="H11" s="21"/>
      <c r="I11" s="21"/>
      <c r="J11" s="21">
        <v>378661</v>
      </c>
      <c r="K11" s="21"/>
      <c r="L11" s="21"/>
      <c r="M11" s="21"/>
      <c r="N11" s="21"/>
      <c r="O11" s="120">
        <f t="shared" si="0"/>
        <v>378661</v>
      </c>
    </row>
    <row r="12" spans="1:15" x14ac:dyDescent="0.3">
      <c r="A12" s="10" t="s">
        <v>48</v>
      </c>
      <c r="B12" s="21"/>
      <c r="C12" s="21"/>
      <c r="D12" s="21"/>
      <c r="E12" s="21"/>
      <c r="F12" s="21"/>
      <c r="G12" s="21">
        <v>932245</v>
      </c>
      <c r="H12" s="21"/>
      <c r="I12" s="21"/>
      <c r="J12" s="21"/>
      <c r="K12" s="21"/>
      <c r="L12" s="21"/>
      <c r="M12" s="21"/>
      <c r="N12" s="21"/>
      <c r="O12" s="120">
        <f t="shared" si="0"/>
        <v>932245</v>
      </c>
    </row>
    <row r="13" spans="1:15" x14ac:dyDescent="0.3">
      <c r="A13" s="10" t="s">
        <v>63</v>
      </c>
      <c r="B13" s="21">
        <v>61998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20">
        <f t="shared" si="0"/>
        <v>61998</v>
      </c>
    </row>
    <row r="14" spans="1:15" x14ac:dyDescent="0.3">
      <c r="A14" s="10" t="s">
        <v>101</v>
      </c>
      <c r="B14" s="21">
        <v>1017653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20">
        <f t="shared" si="0"/>
        <v>1017653</v>
      </c>
    </row>
    <row r="15" spans="1:15" x14ac:dyDescent="0.3">
      <c r="A15" s="10" t="s">
        <v>46</v>
      </c>
      <c r="B15" s="21"/>
      <c r="C15" s="21">
        <v>1200454</v>
      </c>
      <c r="D15" s="21">
        <v>266258</v>
      </c>
      <c r="E15" s="21">
        <v>413641</v>
      </c>
      <c r="F15" s="21">
        <v>2754486</v>
      </c>
      <c r="G15" s="21">
        <v>273497</v>
      </c>
      <c r="H15" s="21"/>
      <c r="I15" s="21"/>
      <c r="J15" s="21"/>
      <c r="K15" s="21"/>
      <c r="L15" s="21"/>
      <c r="M15" s="21"/>
      <c r="N15" s="21"/>
      <c r="O15" s="120">
        <f t="shared" si="0"/>
        <v>4908336</v>
      </c>
    </row>
    <row r="16" spans="1:15" x14ac:dyDescent="0.3">
      <c r="A16" s="10" t="s">
        <v>100</v>
      </c>
      <c r="B16" s="21"/>
      <c r="C16" s="21"/>
      <c r="D16" s="21"/>
      <c r="E16" s="21"/>
      <c r="F16" s="21"/>
      <c r="G16" s="21">
        <v>2516320</v>
      </c>
      <c r="H16" s="21"/>
      <c r="I16" s="21"/>
      <c r="J16" s="21"/>
      <c r="K16" s="21"/>
      <c r="L16" s="21"/>
      <c r="M16" s="21"/>
      <c r="N16" s="21"/>
      <c r="O16" s="120">
        <f t="shared" si="0"/>
        <v>2516320</v>
      </c>
    </row>
    <row r="17" spans="1:15" x14ac:dyDescent="0.3">
      <c r="A17" s="10" t="s">
        <v>49</v>
      </c>
      <c r="B17" s="21"/>
      <c r="C17" s="21"/>
      <c r="D17" s="21"/>
      <c r="E17" s="21"/>
      <c r="F17" s="21"/>
      <c r="G17" s="21"/>
      <c r="H17" s="21"/>
      <c r="I17" s="21">
        <v>108482</v>
      </c>
      <c r="J17" s="21">
        <v>76763</v>
      </c>
      <c r="K17" s="21">
        <v>89050</v>
      </c>
      <c r="L17" s="21"/>
      <c r="M17" s="21"/>
      <c r="N17" s="21"/>
      <c r="O17" s="120">
        <f t="shared" si="0"/>
        <v>274295</v>
      </c>
    </row>
    <row r="18" spans="1:15" x14ac:dyDescent="0.3">
      <c r="A18" s="10" t="s">
        <v>103</v>
      </c>
      <c r="B18" s="21"/>
      <c r="C18" s="21"/>
      <c r="D18" s="21"/>
      <c r="E18" s="21"/>
      <c r="F18" s="21">
        <v>1859162</v>
      </c>
      <c r="G18" s="21"/>
      <c r="H18" s="21"/>
      <c r="I18" s="21"/>
      <c r="J18" s="21"/>
      <c r="K18" s="21"/>
      <c r="L18" s="21"/>
      <c r="M18" s="21"/>
      <c r="N18" s="21"/>
      <c r="O18" s="120">
        <f t="shared" si="0"/>
        <v>1859162</v>
      </c>
    </row>
    <row r="19" spans="1:15" x14ac:dyDescent="0.3">
      <c r="A19" s="10" t="s">
        <v>44</v>
      </c>
      <c r="B19" s="21"/>
      <c r="C19" s="21"/>
      <c r="D19" s="21"/>
      <c r="E19" s="21"/>
      <c r="F19" s="21">
        <v>2150607</v>
      </c>
      <c r="G19" s="21"/>
      <c r="H19" s="21"/>
      <c r="I19" s="21"/>
      <c r="J19" s="21"/>
      <c r="K19" s="21"/>
      <c r="L19" s="21"/>
      <c r="M19" s="21"/>
      <c r="N19" s="21"/>
      <c r="O19" s="120">
        <f t="shared" si="0"/>
        <v>2150607</v>
      </c>
    </row>
    <row r="20" spans="1:15" ht="16.2" thickBot="1" x14ac:dyDescent="0.35">
      <c r="A20" s="10" t="s">
        <v>67</v>
      </c>
      <c r="B20" s="21"/>
      <c r="C20" s="21"/>
      <c r="D20" s="21">
        <v>11900</v>
      </c>
      <c r="E20" s="21"/>
      <c r="F20" s="21"/>
      <c r="G20" s="21">
        <v>560210</v>
      </c>
      <c r="H20" s="21">
        <v>108612</v>
      </c>
      <c r="I20" s="21"/>
      <c r="J20" s="21"/>
      <c r="K20" s="21"/>
      <c r="L20" s="21"/>
      <c r="M20" s="21"/>
      <c r="N20" s="21">
        <v>4041</v>
      </c>
      <c r="O20" s="120">
        <f t="shared" si="0"/>
        <v>684763</v>
      </c>
    </row>
    <row r="21" spans="1:15" ht="16.8" thickTop="1" thickBot="1" x14ac:dyDescent="0.35">
      <c r="A21" s="119" t="s">
        <v>17</v>
      </c>
      <c r="B21" s="121">
        <f t="shared" ref="B21:L21" si="1">SUM(B3:B20)</f>
        <v>1374981</v>
      </c>
      <c r="C21" s="121">
        <f t="shared" si="1"/>
        <v>1376965</v>
      </c>
      <c r="D21" s="121">
        <f t="shared" si="1"/>
        <v>278158</v>
      </c>
      <c r="E21" s="121">
        <f t="shared" si="1"/>
        <v>1036312</v>
      </c>
      <c r="F21" s="121">
        <f t="shared" si="1"/>
        <v>7028446</v>
      </c>
      <c r="G21" s="121">
        <f t="shared" si="1"/>
        <v>7280724</v>
      </c>
      <c r="H21" s="121">
        <f t="shared" si="1"/>
        <v>551967</v>
      </c>
      <c r="I21" s="121">
        <f t="shared" si="1"/>
        <v>108482</v>
      </c>
      <c r="J21" s="121">
        <f t="shared" si="1"/>
        <v>455424</v>
      </c>
      <c r="K21" s="121">
        <f t="shared" si="1"/>
        <v>89050</v>
      </c>
      <c r="L21" s="123">
        <f t="shared" si="1"/>
        <v>0</v>
      </c>
      <c r="M21" s="123">
        <f>SUM(M3:M19)</f>
        <v>0</v>
      </c>
      <c r="N21" s="121">
        <f>SUM(N3:N20)</f>
        <v>4041</v>
      </c>
      <c r="O21" s="121">
        <f>SUM(O3:O20)</f>
        <v>19584550</v>
      </c>
    </row>
    <row r="22" spans="1:15" x14ac:dyDescent="0.3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ht="22.8" x14ac:dyDescent="0.4">
      <c r="A23" s="115" t="s">
        <v>74</v>
      </c>
      <c r="B23" s="116"/>
      <c r="C23" s="116"/>
      <c r="D23" s="11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3">
      <c r="A24" s="52" t="s">
        <v>39</v>
      </c>
      <c r="B24" s="53" t="s">
        <v>4</v>
      </c>
      <c r="C24" s="53" t="s">
        <v>5</v>
      </c>
      <c r="D24" s="53" t="s">
        <v>6</v>
      </c>
      <c r="E24" s="53" t="s">
        <v>7</v>
      </c>
      <c r="F24" s="53" t="s">
        <v>8</v>
      </c>
      <c r="G24" s="53" t="s">
        <v>9</v>
      </c>
      <c r="H24" s="53" t="s">
        <v>10</v>
      </c>
      <c r="I24" s="53" t="s">
        <v>11</v>
      </c>
      <c r="J24" s="53" t="s">
        <v>12</v>
      </c>
      <c r="K24" s="53" t="s">
        <v>13</v>
      </c>
      <c r="L24" s="53" t="s">
        <v>14</v>
      </c>
      <c r="M24" s="53" t="s">
        <v>15</v>
      </c>
      <c r="N24" s="53" t="s">
        <v>16</v>
      </c>
      <c r="O24" s="54" t="s">
        <v>72</v>
      </c>
    </row>
    <row r="25" spans="1:15" x14ac:dyDescent="0.3">
      <c r="A25" s="10" t="s">
        <v>54</v>
      </c>
      <c r="B25" s="20"/>
      <c r="C25" s="20">
        <v>2</v>
      </c>
      <c r="D25" s="20"/>
      <c r="E25" s="20"/>
      <c r="F25" s="20"/>
      <c r="G25" s="20">
        <v>1</v>
      </c>
      <c r="H25" s="20"/>
      <c r="I25" s="20"/>
      <c r="J25" s="20"/>
      <c r="K25" s="20"/>
      <c r="L25" s="20"/>
      <c r="M25" s="20"/>
      <c r="N25" s="20"/>
      <c r="O25" s="20">
        <f t="shared" ref="O25:O44" si="2">SUM(B25:N25)</f>
        <v>3</v>
      </c>
    </row>
    <row r="26" spans="1:15" x14ac:dyDescent="0.3">
      <c r="A26" s="10" t="s">
        <v>43</v>
      </c>
      <c r="B26" s="20"/>
      <c r="C26" s="20">
        <v>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f t="shared" si="2"/>
        <v>1</v>
      </c>
    </row>
    <row r="27" spans="1:15" x14ac:dyDescent="0.3">
      <c r="A27" s="10" t="s">
        <v>51</v>
      </c>
      <c r="B27" s="20"/>
      <c r="C27" s="20"/>
      <c r="D27" s="20"/>
      <c r="E27" s="20"/>
      <c r="F27" s="20"/>
      <c r="G27" s="20"/>
      <c r="H27" s="20">
        <v>3</v>
      </c>
      <c r="I27" s="20"/>
      <c r="J27" s="20"/>
      <c r="K27" s="20"/>
      <c r="L27" s="20"/>
      <c r="M27" s="20"/>
      <c r="N27" s="20"/>
      <c r="O27" s="20">
        <f t="shared" si="2"/>
        <v>3</v>
      </c>
    </row>
    <row r="28" spans="1:15" x14ac:dyDescent="0.3">
      <c r="A28" s="10" t="s">
        <v>104</v>
      </c>
      <c r="B28" s="20"/>
      <c r="C28" s="20"/>
      <c r="D28" s="20"/>
      <c r="E28" s="20"/>
      <c r="F28" s="20">
        <v>1</v>
      </c>
      <c r="G28" s="20"/>
      <c r="H28" s="20"/>
      <c r="I28" s="20"/>
      <c r="J28" s="20"/>
      <c r="K28" s="20"/>
      <c r="L28" s="20"/>
      <c r="M28" s="20"/>
      <c r="N28" s="20"/>
      <c r="O28" s="20">
        <f t="shared" si="2"/>
        <v>1</v>
      </c>
    </row>
    <row r="29" spans="1:15" x14ac:dyDescent="0.3">
      <c r="A29" s="10" t="s">
        <v>65</v>
      </c>
      <c r="B29" s="20"/>
      <c r="C29" s="20"/>
      <c r="D29" s="20"/>
      <c r="E29" s="20"/>
      <c r="F29" s="20">
        <v>1</v>
      </c>
      <c r="G29" s="20">
        <v>5</v>
      </c>
      <c r="H29" s="20"/>
      <c r="I29" s="20"/>
      <c r="J29" s="20"/>
      <c r="K29" s="20"/>
      <c r="L29" s="20"/>
      <c r="M29" s="20"/>
      <c r="N29" s="20"/>
      <c r="O29" s="20">
        <f t="shared" si="2"/>
        <v>6</v>
      </c>
    </row>
    <row r="30" spans="1:15" x14ac:dyDescent="0.3">
      <c r="A30" s="59" t="s">
        <v>58</v>
      </c>
      <c r="B30" s="20"/>
      <c r="C30" s="20"/>
      <c r="D30" s="20"/>
      <c r="E30" s="20">
        <v>2</v>
      </c>
      <c r="F30" s="20"/>
      <c r="G30" s="20"/>
      <c r="H30" s="20"/>
      <c r="I30" s="20"/>
      <c r="J30" s="20"/>
      <c r="K30" s="20"/>
      <c r="L30" s="20"/>
      <c r="M30" s="20"/>
      <c r="N30" s="20"/>
      <c r="O30" s="20">
        <f t="shared" si="2"/>
        <v>2</v>
      </c>
    </row>
    <row r="31" spans="1:15" x14ac:dyDescent="0.3">
      <c r="A31" s="10" t="s">
        <v>102</v>
      </c>
      <c r="B31" s="20"/>
      <c r="C31" s="20"/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>
        <f t="shared" si="2"/>
        <v>1</v>
      </c>
    </row>
    <row r="32" spans="1:15" x14ac:dyDescent="0.3">
      <c r="A32" s="10" t="s">
        <v>47</v>
      </c>
      <c r="B32" s="20">
        <v>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>
        <f t="shared" si="2"/>
        <v>1</v>
      </c>
    </row>
    <row r="33" spans="1:15" x14ac:dyDescent="0.3">
      <c r="A33" s="10" t="s">
        <v>105</v>
      </c>
      <c r="B33" s="20"/>
      <c r="C33" s="20"/>
      <c r="D33" s="20"/>
      <c r="E33" s="20"/>
      <c r="F33" s="20"/>
      <c r="G33" s="20"/>
      <c r="H33" s="20"/>
      <c r="I33" s="20"/>
      <c r="J33" s="20">
        <v>1</v>
      </c>
      <c r="K33" s="20"/>
      <c r="L33" s="20"/>
      <c r="M33" s="20"/>
      <c r="N33" s="20"/>
      <c r="O33" s="20">
        <f t="shared" si="2"/>
        <v>1</v>
      </c>
    </row>
    <row r="34" spans="1:15" x14ac:dyDescent="0.3">
      <c r="A34" s="10" t="s">
        <v>48</v>
      </c>
      <c r="B34" s="20"/>
      <c r="C34" s="20"/>
      <c r="D34" s="20"/>
      <c r="E34" s="20"/>
      <c r="F34" s="20"/>
      <c r="G34" s="20">
        <v>2</v>
      </c>
      <c r="H34" s="20"/>
      <c r="I34" s="20"/>
      <c r="J34" s="20"/>
      <c r="K34" s="20"/>
      <c r="L34" s="20"/>
      <c r="M34" s="20"/>
      <c r="N34" s="20"/>
      <c r="O34" s="20">
        <f t="shared" si="2"/>
        <v>2</v>
      </c>
    </row>
    <row r="35" spans="1:15" x14ac:dyDescent="0.3">
      <c r="A35" s="10" t="s">
        <v>106</v>
      </c>
      <c r="B35" s="20"/>
      <c r="C35" s="20"/>
      <c r="D35" s="20"/>
      <c r="E35" s="20"/>
      <c r="F35" s="20">
        <v>4</v>
      </c>
      <c r="G35" s="20"/>
      <c r="H35" s="20"/>
      <c r="I35" s="20"/>
      <c r="J35" s="20"/>
      <c r="K35" s="20"/>
      <c r="L35" s="20"/>
      <c r="M35" s="20"/>
      <c r="N35" s="20"/>
      <c r="O35" s="20">
        <f t="shared" si="2"/>
        <v>4</v>
      </c>
    </row>
    <row r="36" spans="1:15" x14ac:dyDescent="0.3">
      <c r="A36" s="10" t="s">
        <v>63</v>
      </c>
      <c r="B36" s="20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>
        <f t="shared" si="2"/>
        <v>2</v>
      </c>
    </row>
    <row r="37" spans="1:15" x14ac:dyDescent="0.3">
      <c r="A37" s="10" t="s">
        <v>101</v>
      </c>
      <c r="B37" s="20">
        <v>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f t="shared" si="2"/>
        <v>2</v>
      </c>
    </row>
    <row r="38" spans="1:15" x14ac:dyDescent="0.3">
      <c r="A38" s="10" t="s">
        <v>46</v>
      </c>
      <c r="B38" s="20"/>
      <c r="C38" s="20">
        <v>5</v>
      </c>
      <c r="D38" s="20">
        <v>2</v>
      </c>
      <c r="E38" s="20">
        <v>1</v>
      </c>
      <c r="F38" s="20">
        <v>22</v>
      </c>
      <c r="G38" s="20">
        <v>1</v>
      </c>
      <c r="H38" s="20"/>
      <c r="I38" s="20"/>
      <c r="J38" s="20"/>
      <c r="K38" s="20"/>
      <c r="L38" s="20"/>
      <c r="M38" s="20"/>
      <c r="N38" s="20"/>
      <c r="O38" s="20">
        <f t="shared" si="2"/>
        <v>31</v>
      </c>
    </row>
    <row r="39" spans="1:15" x14ac:dyDescent="0.3">
      <c r="A39" s="10" t="s">
        <v>100</v>
      </c>
      <c r="B39" s="20"/>
      <c r="C39" s="20"/>
      <c r="D39" s="20"/>
      <c r="E39" s="20"/>
      <c r="F39" s="20"/>
      <c r="G39" s="20">
        <v>3</v>
      </c>
      <c r="H39" s="20"/>
      <c r="I39" s="20"/>
      <c r="J39" s="20"/>
      <c r="K39" s="20"/>
      <c r="L39" s="20"/>
      <c r="M39" s="20"/>
      <c r="N39" s="20"/>
      <c r="O39" s="20">
        <f t="shared" si="2"/>
        <v>3</v>
      </c>
    </row>
    <row r="40" spans="1:15" x14ac:dyDescent="0.3">
      <c r="A40" s="10" t="s">
        <v>49</v>
      </c>
      <c r="B40" s="20"/>
      <c r="C40" s="20"/>
      <c r="D40" s="20"/>
      <c r="E40" s="20"/>
      <c r="F40" s="20"/>
      <c r="G40" s="20"/>
      <c r="H40" s="20"/>
      <c r="I40" s="20">
        <v>1</v>
      </c>
      <c r="J40" s="20">
        <v>1</v>
      </c>
      <c r="K40" s="20">
        <v>2</v>
      </c>
      <c r="L40" s="20"/>
      <c r="M40" s="20"/>
      <c r="N40" s="20"/>
      <c r="O40" s="20">
        <f t="shared" si="2"/>
        <v>4</v>
      </c>
    </row>
    <row r="41" spans="1:15" x14ac:dyDescent="0.3">
      <c r="A41" s="10" t="s">
        <v>103</v>
      </c>
      <c r="B41" s="20"/>
      <c r="C41" s="20"/>
      <c r="D41" s="20"/>
      <c r="E41" s="20"/>
      <c r="F41" s="20">
        <v>1</v>
      </c>
      <c r="G41" s="20"/>
      <c r="H41" s="20"/>
      <c r="I41" s="20"/>
      <c r="J41" s="20"/>
      <c r="K41" s="20"/>
      <c r="L41" s="20"/>
      <c r="M41" s="20"/>
      <c r="N41" s="20"/>
      <c r="O41" s="20">
        <f t="shared" si="2"/>
        <v>1</v>
      </c>
    </row>
    <row r="42" spans="1:15" x14ac:dyDescent="0.3">
      <c r="A42" s="10" t="s">
        <v>98</v>
      </c>
      <c r="B42" s="20"/>
      <c r="C42" s="20"/>
      <c r="D42" s="20"/>
      <c r="E42" s="20"/>
      <c r="F42" s="20">
        <v>3</v>
      </c>
      <c r="G42" s="20"/>
      <c r="H42" s="20"/>
      <c r="I42" s="20"/>
      <c r="J42" s="20"/>
      <c r="K42" s="20"/>
      <c r="L42" s="20"/>
      <c r="M42" s="20"/>
      <c r="N42" s="20"/>
      <c r="O42" s="20">
        <f t="shared" si="2"/>
        <v>3</v>
      </c>
    </row>
    <row r="43" spans="1:15" ht="16.2" thickBot="1" x14ac:dyDescent="0.35">
      <c r="A43" s="10" t="s">
        <v>29</v>
      </c>
      <c r="B43" s="122"/>
      <c r="C43" s="122"/>
      <c r="D43" s="122">
        <v>1</v>
      </c>
      <c r="E43" s="122"/>
      <c r="F43" s="122"/>
      <c r="G43" s="122">
        <v>1</v>
      </c>
      <c r="H43" s="122">
        <v>1</v>
      </c>
      <c r="I43" s="122"/>
      <c r="J43" s="122"/>
      <c r="K43" s="122"/>
      <c r="L43" s="122"/>
      <c r="M43" s="122"/>
      <c r="N43" s="122">
        <v>1</v>
      </c>
      <c r="O43" s="122">
        <f t="shared" si="2"/>
        <v>4</v>
      </c>
    </row>
    <row r="44" spans="1:15" ht="16.8" thickTop="1" thickBot="1" x14ac:dyDescent="0.35">
      <c r="A44" s="119" t="s">
        <v>17</v>
      </c>
      <c r="B44" s="124">
        <f t="shared" ref="B44:K44" si="3">SUM(B25:B43)</f>
        <v>5</v>
      </c>
      <c r="C44" s="124">
        <f t="shared" si="3"/>
        <v>8</v>
      </c>
      <c r="D44" s="124">
        <f t="shared" si="3"/>
        <v>3</v>
      </c>
      <c r="E44" s="124">
        <f t="shared" si="3"/>
        <v>3</v>
      </c>
      <c r="F44" s="124">
        <f t="shared" si="3"/>
        <v>32</v>
      </c>
      <c r="G44" s="124">
        <f t="shared" si="3"/>
        <v>14</v>
      </c>
      <c r="H44" s="124">
        <f t="shared" si="3"/>
        <v>4</v>
      </c>
      <c r="I44" s="124">
        <f t="shared" si="3"/>
        <v>1</v>
      </c>
      <c r="J44" s="124">
        <f t="shared" si="3"/>
        <v>2</v>
      </c>
      <c r="K44" s="124">
        <f t="shared" si="3"/>
        <v>2</v>
      </c>
      <c r="L44" s="124">
        <v>0</v>
      </c>
      <c r="M44" s="124">
        <v>0</v>
      </c>
      <c r="N44" s="124">
        <v>1</v>
      </c>
      <c r="O44" s="125">
        <f t="shared" si="2"/>
        <v>75</v>
      </c>
    </row>
    <row r="46" spans="1:15" x14ac:dyDescent="0.3">
      <c r="A46" s="6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 Industry Overview</vt:lpstr>
      <vt:lpstr>Community Circulation Overview</vt:lpstr>
      <vt:lpstr>Community Ownership</vt:lpstr>
      <vt:lpstr>Community Publishing Info</vt:lpstr>
      <vt:lpstr>Community Ownership by Province</vt:lpstr>
      <vt:lpstr>Community Websites</vt:lpstr>
      <vt:lpstr>Daily Circulation Overview</vt:lpstr>
      <vt:lpstr>Daily Ownership</vt:lpstr>
      <vt:lpstr>Daily Ownership by Province</vt:lpstr>
      <vt:lpstr>Daily Publishing Info</vt:lpstr>
      <vt:lpstr>Daily Websites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Kelly Levson</cp:lastModifiedBy>
  <dcterms:created xsi:type="dcterms:W3CDTF">2020-09-15T13:25:09Z</dcterms:created>
  <dcterms:modified xsi:type="dcterms:W3CDTF">2021-03-17T21:01:54Z</dcterms:modified>
</cp:coreProperties>
</file>