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05" windowWidth="22755" windowHeight="9750"/>
  </bookViews>
  <sheets>
    <sheet name="2008 Report NOTES" sheetId="2" r:id="rId1"/>
    <sheet name="2008 Paid Circulation" sheetId="1" r:id="rId2"/>
  </sheets>
  <externalReferences>
    <externalReference r:id="rId3"/>
  </externalReferences>
  <definedNames>
    <definedName name="FORMAT" localSheetId="1">'2008 Paid Circulation'!$G$1:$G$1</definedName>
    <definedName name="FREQUENCY" localSheetId="1">'2008 Paid Circulation'!#REF!</definedName>
    <definedName name="FREQUENCY" localSheetId="0">'[1]09CNA Circ'!#REF!</definedName>
    <definedName name="FREQUENCY">'[1]09CNA Circ'!#REF!</definedName>
    <definedName name="FRIDAY" localSheetId="1">'2008 Paid Circulation'!#REF!</definedName>
    <definedName name="FRIDAY" localSheetId="0">'[1]09CNA Circ'!#REF!</definedName>
    <definedName name="FRIDAY">'[1]09CNA Circ'!#REF!</definedName>
    <definedName name="LANGUAGE" localSheetId="1">'2008 Paid Circulation'!$C$1:$C$1</definedName>
    <definedName name="MONDAY" localSheetId="1">'2008 Paid Circulation'!#REF!</definedName>
    <definedName name="MONDAY" localSheetId="0">'[1]09CNA Circ'!#REF!</definedName>
    <definedName name="MONDAY">'[1]09CNA Circ'!#REF!</definedName>
    <definedName name="NEWSPAPER" localSheetId="1">'2008 Paid Circulation'!$B$1:$B$1</definedName>
    <definedName name="OWNER" localSheetId="1">'2008 Paid Circulation'!$F$1:$F$1</definedName>
    <definedName name="POWER" localSheetId="1">'2008 Paid Circulation'!$F$91:$F$91</definedName>
    <definedName name="_xlnm.Print_Area" localSheetId="1">'2008 Paid Circulation'!$A$1:$Q$153</definedName>
    <definedName name="_xlnm.Print_Titles" localSheetId="1">'2008 Paid Circulation'!$1:$1</definedName>
    <definedName name="PROVINCE" localSheetId="1">'2008 Paid Circulation'!$E$1:$E$1</definedName>
    <definedName name="PUBLICATION" localSheetId="1">'2008 Paid Circulation'!$H$1:$H$1</definedName>
    <definedName name="REGION" localSheetId="1">'2008 Paid Circulation'!$D$1:$D$1</definedName>
    <definedName name="SATURDAY" localSheetId="1">'2008 Paid Circulation'!#REF!</definedName>
    <definedName name="SATURDAY" localSheetId="0">'[1]09CNA Circ'!#REF!</definedName>
    <definedName name="SATURDAY">'[1]09CNA Circ'!#REF!</definedName>
    <definedName name="SUNDAY" localSheetId="1">'2008 Paid Circulation'!#REF!</definedName>
    <definedName name="SUNDAY" localSheetId="0">'[1]09CNA Circ'!#REF!</definedName>
    <definedName name="SUNDAY">'[1]09CNA Circ'!#REF!</definedName>
    <definedName name="THURSDAY" localSheetId="1">'2008 Paid Circulation'!#REF!</definedName>
    <definedName name="THURSDAY" localSheetId="0">'[1]09CNA Circ'!#REF!</definedName>
    <definedName name="THURSDAY">'[1]09CNA Circ'!#REF!</definedName>
    <definedName name="TUESDAY" localSheetId="1">'2008 Paid Circulation'!#REF!</definedName>
    <definedName name="TUESDAY" localSheetId="0">'[1]09CNA Circ'!#REF!</definedName>
    <definedName name="TUESDAY">'[1]09CNA Circ'!#REF!</definedName>
    <definedName name="WEDNESDAY" localSheetId="1">'2008 Paid Circulation'!#REF!</definedName>
    <definedName name="WEDNESDAY" localSheetId="0">'[1]09CNA Circ'!#REF!</definedName>
    <definedName name="WEDNESDAY">'[1]09CNA Circ'!#REF!</definedName>
  </definedNames>
  <calcPr calcId="145621" refMode="R1C1"/>
</workbook>
</file>

<file path=xl/calcChain.xml><?xml version="1.0" encoding="utf-8"?>
<calcChain xmlns="http://schemas.openxmlformats.org/spreadsheetml/2006/main">
  <c r="O152" i="1" l="1"/>
  <c r="N152" i="1"/>
  <c r="M152" i="1"/>
  <c r="L152" i="1"/>
  <c r="K152" i="1"/>
  <c r="J152" i="1"/>
  <c r="I152" i="1"/>
  <c r="B152" i="1"/>
  <c r="Q151" i="1"/>
  <c r="P151" i="1"/>
  <c r="Q150" i="1"/>
  <c r="P150" i="1"/>
  <c r="Q149" i="1"/>
  <c r="P149" i="1"/>
  <c r="O147" i="1"/>
  <c r="N147" i="1"/>
  <c r="M147" i="1"/>
  <c r="L147" i="1"/>
  <c r="K147" i="1"/>
  <c r="J147" i="1"/>
  <c r="I147" i="1"/>
  <c r="B147" i="1"/>
  <c r="Q146" i="1"/>
  <c r="P146" i="1"/>
  <c r="Q145" i="1"/>
  <c r="P145" i="1"/>
  <c r="Q144" i="1"/>
  <c r="P144" i="1"/>
  <c r="Q143" i="1"/>
  <c r="P143" i="1"/>
  <c r="Q142" i="1"/>
  <c r="P142" i="1"/>
  <c r="Q141" i="1"/>
  <c r="P141" i="1"/>
  <c r="Q140" i="1"/>
  <c r="P140" i="1"/>
  <c r="Q139" i="1"/>
  <c r="P139" i="1"/>
  <c r="Q138" i="1"/>
  <c r="P138" i="1"/>
  <c r="Q137" i="1"/>
  <c r="P137" i="1"/>
  <c r="Q136" i="1"/>
  <c r="P136" i="1"/>
  <c r="Q135" i="1"/>
  <c r="P135" i="1"/>
  <c r="Q134" i="1"/>
  <c r="P134" i="1"/>
  <c r="Q133" i="1"/>
  <c r="P133" i="1"/>
  <c r="Q132" i="1"/>
  <c r="P132" i="1"/>
  <c r="Q131" i="1"/>
  <c r="P131" i="1"/>
  <c r="Q130" i="1"/>
  <c r="P130" i="1"/>
  <c r="Q129" i="1"/>
  <c r="P129" i="1"/>
  <c r="Q128" i="1"/>
  <c r="P128" i="1"/>
  <c r="Q127" i="1"/>
  <c r="P127" i="1"/>
  <c r="Q126" i="1"/>
  <c r="P126" i="1"/>
  <c r="Q125" i="1"/>
  <c r="P125" i="1"/>
  <c r="Q124" i="1"/>
  <c r="P124" i="1"/>
  <c r="Q123" i="1"/>
  <c r="P123" i="1"/>
  <c r="Q122" i="1"/>
  <c r="P122" i="1"/>
  <c r="Q121" i="1"/>
  <c r="P121" i="1"/>
  <c r="Q120" i="1"/>
  <c r="P120" i="1"/>
  <c r="Q119" i="1"/>
  <c r="P119" i="1"/>
  <c r="Q118" i="1"/>
  <c r="P118" i="1"/>
  <c r="Q117" i="1"/>
  <c r="P117" i="1"/>
  <c r="Q116" i="1"/>
  <c r="P116" i="1"/>
  <c r="Q115" i="1"/>
  <c r="P115" i="1"/>
  <c r="Q114" i="1"/>
  <c r="P114" i="1"/>
  <c r="Q113" i="1"/>
  <c r="P113" i="1"/>
  <c r="Q112" i="1"/>
  <c r="P112" i="1"/>
  <c r="Q111" i="1"/>
  <c r="P111" i="1"/>
  <c r="Q110" i="1"/>
  <c r="P110" i="1"/>
  <c r="P147" i="1" s="1"/>
  <c r="O101" i="1"/>
  <c r="N101" i="1"/>
  <c r="M101" i="1"/>
  <c r="L101" i="1"/>
  <c r="K101" i="1"/>
  <c r="J101" i="1"/>
  <c r="I101" i="1"/>
  <c r="B101" i="1"/>
  <c r="Q99" i="1"/>
  <c r="P99" i="1"/>
  <c r="Q98" i="1"/>
  <c r="P98" i="1"/>
  <c r="Q97" i="1"/>
  <c r="P97" i="1"/>
  <c r="Q96" i="1"/>
  <c r="P96" i="1"/>
  <c r="Q95" i="1"/>
  <c r="P95" i="1"/>
  <c r="Q94" i="1"/>
  <c r="P94" i="1"/>
  <c r="Q93" i="1"/>
  <c r="P93" i="1"/>
  <c r="Q92" i="1"/>
  <c r="P92" i="1"/>
  <c r="Q91" i="1"/>
  <c r="P91" i="1"/>
  <c r="Q90" i="1"/>
  <c r="P90" i="1"/>
  <c r="Q89" i="1"/>
  <c r="P89" i="1"/>
  <c r="Q88" i="1"/>
  <c r="P88" i="1"/>
  <c r="Q87" i="1"/>
  <c r="P87" i="1"/>
  <c r="Q86" i="1"/>
  <c r="P86" i="1"/>
  <c r="Q85" i="1"/>
  <c r="P85" i="1"/>
  <c r="Q84" i="1"/>
  <c r="P84" i="1"/>
  <c r="Q83" i="1"/>
  <c r="P83" i="1"/>
  <c r="Q82" i="1"/>
  <c r="P82" i="1"/>
  <c r="Q81" i="1"/>
  <c r="P81" i="1"/>
  <c r="Q80" i="1"/>
  <c r="P80" i="1"/>
  <c r="Q79" i="1"/>
  <c r="P79" i="1"/>
  <c r="Q78" i="1"/>
  <c r="P78" i="1"/>
  <c r="Q77" i="1"/>
  <c r="P77" i="1"/>
  <c r="Q76" i="1"/>
  <c r="P76" i="1"/>
  <c r="Q75" i="1"/>
  <c r="P75" i="1"/>
  <c r="Q74" i="1"/>
  <c r="P74" i="1"/>
  <c r="Q73" i="1"/>
  <c r="P73" i="1"/>
  <c r="Q72" i="1"/>
  <c r="P72" i="1"/>
  <c r="Q71" i="1"/>
  <c r="P71" i="1"/>
  <c r="Q70" i="1"/>
  <c r="P70" i="1"/>
  <c r="Q69" i="1"/>
  <c r="P69" i="1"/>
  <c r="Q68" i="1"/>
  <c r="P68" i="1"/>
  <c r="Q67" i="1"/>
  <c r="P67" i="1"/>
  <c r="Q66" i="1"/>
  <c r="P66" i="1"/>
  <c r="Q65" i="1"/>
  <c r="P65" i="1"/>
  <c r="Q64" i="1"/>
  <c r="P64" i="1"/>
  <c r="Q63" i="1"/>
  <c r="P63" i="1"/>
  <c r="Q62" i="1"/>
  <c r="P62" i="1"/>
  <c r="Q61" i="1"/>
  <c r="P61" i="1"/>
  <c r="Q60" i="1"/>
  <c r="P60" i="1"/>
  <c r="Q59" i="1"/>
  <c r="P59" i="1"/>
  <c r="Q58" i="1"/>
  <c r="P58" i="1"/>
  <c r="Q57" i="1"/>
  <c r="P57" i="1"/>
  <c r="Q56" i="1"/>
  <c r="P56" i="1"/>
  <c r="Q55" i="1"/>
  <c r="P55" i="1"/>
  <c r="Q54" i="1"/>
  <c r="P54" i="1"/>
  <c r="Q53" i="1"/>
  <c r="P53" i="1"/>
  <c r="Q52" i="1"/>
  <c r="P52" i="1"/>
  <c r="Q51" i="1"/>
  <c r="P51" i="1"/>
  <c r="Q50" i="1"/>
  <c r="P50" i="1"/>
  <c r="Q49" i="1"/>
  <c r="P49" i="1"/>
  <c r="Q48" i="1"/>
  <c r="P48" i="1"/>
  <c r="Q47" i="1"/>
  <c r="P47" i="1"/>
  <c r="Q46" i="1"/>
  <c r="P46" i="1"/>
  <c r="Q45" i="1"/>
  <c r="P45" i="1"/>
  <c r="Q44" i="1"/>
  <c r="P44" i="1"/>
  <c r="Q43" i="1"/>
  <c r="P43" i="1"/>
  <c r="Q42" i="1"/>
  <c r="P42" i="1"/>
  <c r="Q41" i="1"/>
  <c r="P41" i="1"/>
  <c r="Q40" i="1"/>
  <c r="P40" i="1"/>
  <c r="Q39" i="1"/>
  <c r="P39" i="1"/>
  <c r="Q38" i="1"/>
  <c r="P38" i="1"/>
  <c r="Q37" i="1"/>
  <c r="P37" i="1"/>
  <c r="Q36" i="1"/>
  <c r="P36" i="1"/>
  <c r="Q35" i="1"/>
  <c r="P35" i="1"/>
  <c r="Q34" i="1"/>
  <c r="P34" i="1"/>
  <c r="Q33" i="1"/>
  <c r="P33" i="1"/>
  <c r="Q32" i="1"/>
  <c r="P32" i="1"/>
  <c r="Q31" i="1"/>
  <c r="P31" i="1"/>
  <c r="Q30" i="1"/>
  <c r="P30" i="1"/>
  <c r="Q29" i="1"/>
  <c r="P29" i="1"/>
  <c r="Q28" i="1"/>
  <c r="P28" i="1"/>
  <c r="Q27" i="1"/>
  <c r="P27" i="1"/>
  <c r="Q26" i="1"/>
  <c r="P26" i="1"/>
  <c r="Q25" i="1"/>
  <c r="P25" i="1"/>
  <c r="Q24" i="1"/>
  <c r="P24" i="1"/>
  <c r="Q23" i="1"/>
  <c r="P23" i="1"/>
  <c r="Q22" i="1"/>
  <c r="P22" i="1"/>
  <c r="Q21" i="1"/>
  <c r="P21" i="1"/>
  <c r="Q20" i="1"/>
  <c r="P20" i="1"/>
  <c r="Q19" i="1"/>
  <c r="P19" i="1"/>
  <c r="Q18" i="1"/>
  <c r="P18" i="1"/>
  <c r="Q17" i="1"/>
  <c r="P17" i="1"/>
  <c r="Q16" i="1"/>
  <c r="P16" i="1"/>
  <c r="Q15" i="1"/>
  <c r="P15" i="1"/>
  <c r="Q14" i="1"/>
  <c r="P14" i="1"/>
  <c r="Q13" i="1"/>
  <c r="P13" i="1"/>
  <c r="Q12" i="1"/>
  <c r="P12" i="1"/>
  <c r="Q11" i="1"/>
  <c r="P11" i="1"/>
  <c r="Q10" i="1"/>
  <c r="P10" i="1"/>
  <c r="Q9" i="1"/>
  <c r="P9" i="1"/>
  <c r="Q8" i="1"/>
  <c r="P8" i="1"/>
  <c r="Q7" i="1"/>
  <c r="P7" i="1"/>
  <c r="Q6" i="1"/>
  <c r="P6" i="1"/>
  <c r="Q5" i="1"/>
  <c r="P5" i="1"/>
  <c r="Q4" i="1"/>
  <c r="P4" i="1"/>
  <c r="Q3" i="1"/>
  <c r="P3" i="1"/>
  <c r="Q2" i="1"/>
  <c r="Q101" i="1" s="1"/>
  <c r="P2" i="1"/>
  <c r="Q147" i="1" l="1"/>
  <c r="P101" i="1"/>
  <c r="P152" i="1"/>
  <c r="B153" i="1"/>
  <c r="Q152" i="1"/>
</calcChain>
</file>

<file path=xl/sharedStrings.xml><?xml version="1.0" encoding="utf-8"?>
<sst xmlns="http://schemas.openxmlformats.org/spreadsheetml/2006/main" count="1161" uniqueCount="247">
  <si>
    <t>Newspaper</t>
  </si>
  <si>
    <t>Language</t>
  </si>
  <si>
    <t>Region</t>
  </si>
  <si>
    <t>Province</t>
  </si>
  <si>
    <t>Owner</t>
  </si>
  <si>
    <t>Format</t>
  </si>
  <si>
    <t>Publication</t>
  </si>
  <si>
    <t>Frequency</t>
  </si>
  <si>
    <t>Monday</t>
  </si>
  <si>
    <t>Tuesday</t>
  </si>
  <si>
    <t>Wednesday</t>
  </si>
  <si>
    <t>Thursday</t>
  </si>
  <si>
    <t>Friday</t>
  </si>
  <si>
    <t>Saturday</t>
  </si>
  <si>
    <t>Sunday</t>
  </si>
  <si>
    <t>Weekly Total</t>
  </si>
  <si>
    <t>Red Deer Advocate</t>
  </si>
  <si>
    <t>English</t>
  </si>
  <si>
    <t>Prairies</t>
  </si>
  <si>
    <t>Black Press</t>
  </si>
  <si>
    <t>b/sheet</t>
  </si>
  <si>
    <t>Evening</t>
  </si>
  <si>
    <t>M-Sa</t>
  </si>
  <si>
    <t>Calgary Herald</t>
  </si>
  <si>
    <t xml:space="preserve">Canwest  </t>
  </si>
  <si>
    <t>Morning</t>
  </si>
  <si>
    <t>M-Su</t>
  </si>
  <si>
    <t>The Edmonton Journal</t>
  </si>
  <si>
    <t>Lethbridge Herald</t>
  </si>
  <si>
    <t>Glacier Cdn./Alta Newspaper Group</t>
  </si>
  <si>
    <t>Medicine Hat News</t>
  </si>
  <si>
    <t>Daily Herald-Tribune, Grande Prairie</t>
  </si>
  <si>
    <t>Quebecor/Sun Media</t>
  </si>
  <si>
    <t>M-F</t>
  </si>
  <si>
    <t>The Calgary Sun</t>
  </si>
  <si>
    <t>tabloid</t>
  </si>
  <si>
    <t>Fort McMurray Today</t>
  </si>
  <si>
    <t>The Edmonton Sun</t>
  </si>
  <si>
    <t>Nanaimo Daily News</t>
  </si>
  <si>
    <t>B.C.&amp; Yukon</t>
  </si>
  <si>
    <t xml:space="preserve">Canwest </t>
  </si>
  <si>
    <t>Alberni Valley Times, Port Alberni</t>
  </si>
  <si>
    <t>The Province, Vancouver</t>
  </si>
  <si>
    <t>Su-F</t>
  </si>
  <si>
    <t>The Vancouver Sun</t>
  </si>
  <si>
    <t>Times Colonist, Victoria</t>
  </si>
  <si>
    <t>The Daily Courier, Kelowna</t>
  </si>
  <si>
    <t>Continental Newspapers Canada</t>
  </si>
  <si>
    <t>Penticton Herald</t>
  </si>
  <si>
    <t>Alaska Highway News, Fort St. John*</t>
  </si>
  <si>
    <t>Glacier Cdn. Newspapers</t>
  </si>
  <si>
    <t>The Kamloops Daily News</t>
  </si>
  <si>
    <t>Peace River Block News, Dawson Creek*</t>
  </si>
  <si>
    <t>Cranbrook Daily Townsman*</t>
  </si>
  <si>
    <t>The Daily News, Prince Rupert*</t>
  </si>
  <si>
    <t>Nelson Daily News*</t>
  </si>
  <si>
    <t>The Trail Times*</t>
  </si>
  <si>
    <t>The Daily Bulletin, Kimberley*</t>
  </si>
  <si>
    <t>Prince George Citizen</t>
  </si>
  <si>
    <t>Brandon Sun</t>
  </si>
  <si>
    <t>F.P. Cdn. Np Ltd.</t>
  </si>
  <si>
    <t>Winnipeg Free Press</t>
  </si>
  <si>
    <t>F.P. Cdn. Np. Ltd.</t>
  </si>
  <si>
    <t>The Reminder, Flin Flon*</t>
  </si>
  <si>
    <t>Independent</t>
  </si>
  <si>
    <t>Winnipeg Sun</t>
  </si>
  <si>
    <t>The Daily Graphic, Portage la Prairie</t>
  </si>
  <si>
    <t>New Brunswick Telegraph Journal</t>
  </si>
  <si>
    <t>Atlantic</t>
  </si>
  <si>
    <t>Brunswick News Inc.</t>
  </si>
  <si>
    <t>The Daily Gleaner, Fredericton</t>
  </si>
  <si>
    <t>Times &amp; Transcript, Moncton</t>
  </si>
  <si>
    <t>L'Acadie Nouvelle, Caraquet*</t>
  </si>
  <si>
    <t>FRENCH</t>
  </si>
  <si>
    <t>tab</t>
  </si>
  <si>
    <t>The Telegram, St. John's (a)</t>
  </si>
  <si>
    <t xml:space="preserve">Transcontinental Inc. </t>
  </si>
  <si>
    <t>The Western Star, Corner Brook</t>
  </si>
  <si>
    <t>Cape Breton Post, Sydney</t>
  </si>
  <si>
    <t>The Daily News, Truro</t>
  </si>
  <si>
    <t>The News, New Glasgow</t>
  </si>
  <si>
    <t>Amherst Daily News</t>
  </si>
  <si>
    <t>The Chronicle-Herald, Halifax</t>
  </si>
  <si>
    <t>Halifax Herald</t>
  </si>
  <si>
    <t>The Globe and Mail</t>
  </si>
  <si>
    <t>Ontario</t>
  </si>
  <si>
    <t>CTVGlobemedia Inc.</t>
  </si>
  <si>
    <t>Ottawa Citizen</t>
  </si>
  <si>
    <t>National Post</t>
  </si>
  <si>
    <t>The Windsor Star</t>
  </si>
  <si>
    <t>The Chronicle-Journal, Thunder Bay</t>
  </si>
  <si>
    <t>The Expositor, Brantford</t>
  </si>
  <si>
    <t>Osprey Media</t>
  </si>
  <si>
    <t>The Standard, St. Catharines</t>
  </si>
  <si>
    <t>The Tribune, Welland</t>
  </si>
  <si>
    <t>Niagara Falls Review</t>
  </si>
  <si>
    <t>The Barrie Examiner</t>
  </si>
  <si>
    <t>The Daily Press, Timmins</t>
  </si>
  <si>
    <t>The Packet &amp; Times, Orillia</t>
  </si>
  <si>
    <t>Port Hope Evening Guide</t>
  </si>
  <si>
    <t>Cobourg Daily Star</t>
  </si>
  <si>
    <t>The Daily Observer, Pembroke</t>
  </si>
  <si>
    <t xml:space="preserve">The Chatham Daily News </t>
  </si>
  <si>
    <t>The Sudbury Star</t>
  </si>
  <si>
    <t>The Intelligencer, Belleville</t>
  </si>
  <si>
    <t xml:space="preserve">The Observer, Sarnia </t>
  </si>
  <si>
    <t>The Peterborough Examiner</t>
  </si>
  <si>
    <t>The Sun Times, Owen Sound</t>
  </si>
  <si>
    <t>The Kingston Whig-Standard</t>
  </si>
  <si>
    <t>The Sault Star, Sault Ste. Marie</t>
  </si>
  <si>
    <t>The North Bay Nugget</t>
  </si>
  <si>
    <t xml:space="preserve">Standard-Freeholder, Cornwall </t>
  </si>
  <si>
    <t>Le Droit, Ottawa/Hull</t>
  </si>
  <si>
    <t>Power Corp. of Canada</t>
  </si>
  <si>
    <t>The London Free Press</t>
  </si>
  <si>
    <t>The Sentinel-Review, Woodstock*</t>
  </si>
  <si>
    <t>St. Thomas Times-Journal*</t>
  </si>
  <si>
    <t>Daily Miner and News, Kenora*</t>
  </si>
  <si>
    <t>The Toronto Sun</t>
  </si>
  <si>
    <t>The Simcoe Reformer*</t>
  </si>
  <si>
    <t>The Beacon Herald, Stratford</t>
  </si>
  <si>
    <t>The Brockville Recorder and Times</t>
  </si>
  <si>
    <t>The Ottawa Sun</t>
  </si>
  <si>
    <t>The Spectator, Hamilton</t>
  </si>
  <si>
    <t>Torstar</t>
  </si>
  <si>
    <t>Guelph Mercury</t>
  </si>
  <si>
    <t>Toronto Star</t>
  </si>
  <si>
    <t>All-Day</t>
  </si>
  <si>
    <t>Waterloo Region Record ©</t>
  </si>
  <si>
    <t>The Journal-Pioneer, Summerside</t>
  </si>
  <si>
    <t>The Guardian, Charlottetown</t>
  </si>
  <si>
    <t>The Gazette, Montreal</t>
  </si>
  <si>
    <t>Québec</t>
  </si>
  <si>
    <t>The Record, Sherbrooke</t>
  </si>
  <si>
    <t>Le Devoir, Montréal</t>
  </si>
  <si>
    <t>La Presse, Montréal</t>
  </si>
  <si>
    <t>La Tribune, Sherbrooke</t>
  </si>
  <si>
    <t>Le Quotidien, Chicoutimi</t>
  </si>
  <si>
    <t>Le Nouvelliste, Trois-Rivières</t>
  </si>
  <si>
    <t>La Voix de l'Est, Granby</t>
  </si>
  <si>
    <t>Le Soleil, Québec</t>
  </si>
  <si>
    <t>Le Journal de Montréal</t>
  </si>
  <si>
    <t>Le Journal de Québec</t>
  </si>
  <si>
    <t>The Leader-Post, Regina</t>
  </si>
  <si>
    <t>The StarPhoenix, Saskatoon</t>
  </si>
  <si>
    <t>TheTimes-Herald, Moose Jaw*</t>
  </si>
  <si>
    <t>Prince Albert Daily Herald</t>
  </si>
  <si>
    <t>The Whitehorse Star</t>
  </si>
  <si>
    <t>*Older statements/data for 6 months ending Sept. 30th, 2007, or in latest C.A.R.D., Oct.08.</t>
  </si>
  <si>
    <t>Note a):Sunday edition of The Telegram, St. John's, ceased Sept. 21st. 2008. Average circulation listed is up to and incuding that day.</t>
  </si>
  <si>
    <t xml:space="preserve">         b) Halifax News no longer published as a paid for daily; </t>
  </si>
  <si>
    <t xml:space="preserve">         c) Kitchener-Waterloo Record now "Waterloo Region Record"</t>
  </si>
  <si>
    <t>FREE Dailies:</t>
  </si>
  <si>
    <t>Metro Halifax</t>
  </si>
  <si>
    <t>Torstar &amp; Metro Intl. SA</t>
  </si>
  <si>
    <t>established 2001</t>
  </si>
  <si>
    <t>Montreal Metro</t>
  </si>
  <si>
    <t>French</t>
  </si>
  <si>
    <t>Quebec</t>
  </si>
  <si>
    <t>Trancontinental &amp; Metro Intl. SA</t>
  </si>
  <si>
    <t>Montreal 24 Heures</t>
  </si>
  <si>
    <t>Quebecor</t>
  </si>
  <si>
    <t>Quebec Media Matin</t>
  </si>
  <si>
    <t>syndicat canadien de la fonction publique</t>
  </si>
  <si>
    <t>established 2007</t>
  </si>
  <si>
    <t>The Gazette (London)</t>
  </si>
  <si>
    <t>T-F</t>
  </si>
  <si>
    <t>established 1905</t>
  </si>
  <si>
    <t>Metro Ottawa</t>
  </si>
  <si>
    <t>Metro Intl. SA &amp; TorStar</t>
  </si>
  <si>
    <t>established 2005</t>
  </si>
  <si>
    <t>Ottawa 24 Hours</t>
  </si>
  <si>
    <t>established 2006</t>
  </si>
  <si>
    <t>24 Heures Gatineau-Ottawa</t>
  </si>
  <si>
    <t>Epoch Times (Toronto)</t>
  </si>
  <si>
    <t>Chinese</t>
  </si>
  <si>
    <t xml:space="preserve">Epoch Times </t>
  </si>
  <si>
    <t>established 2004</t>
  </si>
  <si>
    <t xml:space="preserve">Metro Toronto </t>
  </si>
  <si>
    <t>established 2000</t>
  </si>
  <si>
    <t>Toronto 24 Hours</t>
  </si>
  <si>
    <t>established 2003</t>
  </si>
  <si>
    <t>Metro Calgary</t>
  </si>
  <si>
    <t>Calgary 24 Hours</t>
  </si>
  <si>
    <t>Metro Edmonton</t>
  </si>
  <si>
    <t>Edmonton 24 Hours</t>
  </si>
  <si>
    <t>Abbotsford News Daily</t>
  </si>
  <si>
    <t>Campbel River Mirror</t>
  </si>
  <si>
    <t>Chilliwack Progress Daily</t>
  </si>
  <si>
    <t>Courtenay Comox Valley  Record Daily</t>
  </si>
  <si>
    <t>Cowichan Valley News Leader Daily</t>
  </si>
  <si>
    <t>Epoch Times (Vancouver)</t>
  </si>
  <si>
    <t>Kamploops This Week</t>
  </si>
  <si>
    <t>Kelowna Capital News</t>
  </si>
  <si>
    <t>Nanaimo News Bulletin</t>
  </si>
  <si>
    <t>Parksville Qualicum News Daily</t>
  </si>
  <si>
    <t>Pentiction Western News Daily</t>
  </si>
  <si>
    <t>Squamish Today</t>
  </si>
  <si>
    <t>Glacier</t>
  </si>
  <si>
    <t>Terace-Kitimat-Prince Rupert Northern Daily</t>
  </si>
  <si>
    <t>Langley Times Daily</t>
  </si>
  <si>
    <t>Maple Ridge Tri-City News Daily</t>
  </si>
  <si>
    <t>Surrey Leader Daily</t>
  </si>
  <si>
    <t>Metro Vancouver</t>
  </si>
  <si>
    <t>Vancouver 24 Hours</t>
  </si>
  <si>
    <t>White Rock Peace Arch Daily News</t>
  </si>
  <si>
    <t>Vernon Morning Star</t>
  </si>
  <si>
    <t>Victoria Daily News</t>
  </si>
  <si>
    <t>Whistler Today</t>
  </si>
  <si>
    <t>Digital ONLY</t>
  </si>
  <si>
    <t>Calgary Rush Hour*</t>
  </si>
  <si>
    <t>CanWest Media Works</t>
  </si>
  <si>
    <t>Edmonton Rush Hour*</t>
  </si>
  <si>
    <t>Ottawa Rush Hour*</t>
  </si>
  <si>
    <t>Newspapers Canada</t>
  </si>
  <si>
    <t xml:space="preserve">This report is prepared annually by Newspapers Canada. </t>
  </si>
  <si>
    <t xml:space="preserve">A daily newspaper for the purposes of this report is a paid or free publication containing general news, published four or more times per week. </t>
  </si>
  <si>
    <t>Every attempt is made to obtain audited circulation, however where that is not available, publisher claims are reported.</t>
  </si>
  <si>
    <t>Newspapers Canada does not endorse the listed circulation sources.  This report simply lists all data available from the noted sources.</t>
  </si>
  <si>
    <t>Circulation data is sourced from the following sources:</t>
  </si>
  <si>
    <t>1.  Audit Bureau of Circulations (ABC)</t>
  </si>
  <si>
    <t>2. Canadian Circulation Audits Board (CCAB)</t>
  </si>
  <si>
    <t>3. Canadian Media Circulation Audit (CMCA)</t>
  </si>
  <si>
    <t>4.  Publisher claims</t>
  </si>
  <si>
    <t>Note, there are significant differences between ABC and CCAB in terms of unpaid circulation.  There are also differences in the reporting periods for each audit firm.  Please consult the audit firms' individual websites for further information.</t>
  </si>
  <si>
    <t>For those dailies measured by ABC the total circulation averages of two six month Snapshot reports were utilized for the periods ending March 31st and September 30th to reflect a comparable 12-month period.</t>
  </si>
  <si>
    <t xml:space="preserve">CCAB currently provides total circulation averages based on a 12-month period ending December 31st. </t>
  </si>
  <si>
    <t>For more information please contact:</t>
  </si>
  <si>
    <t>Kelly Levson</t>
  </si>
  <si>
    <t>Director of Research</t>
  </si>
  <si>
    <t>klevson@newspaperscanada.ca</t>
  </si>
  <si>
    <t>2008 Daily Newspaper Circulation Report</t>
  </si>
  <si>
    <t>The 2008 report provides paid circulation data only.</t>
  </si>
  <si>
    <t>The 2008 report also includes listings for all free distribution daily newspapers.</t>
  </si>
  <si>
    <t>Data from CMCA is based on audit reports throughout the year.</t>
  </si>
  <si>
    <t>Average Day</t>
  </si>
  <si>
    <t>AB</t>
  </si>
  <si>
    <t>BC</t>
  </si>
  <si>
    <t>MB</t>
  </si>
  <si>
    <t>NB</t>
  </si>
  <si>
    <t>NL</t>
  </si>
  <si>
    <t>NS</t>
  </si>
  <si>
    <t>ON</t>
  </si>
  <si>
    <t>PE</t>
  </si>
  <si>
    <t>QC</t>
  </si>
  <si>
    <t>SK</t>
  </si>
  <si>
    <t>YT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</si>
</sst>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00_);_(* \(#,##0.00\);_(* &quot;-&quot;??_);_(@_)"/>
  </numFmts>
  <fonts count="20">
    <font>
      <sz val="11"/>
      <color theme="1"/>
      <name val="Calibri"/>
      <family val="2"/>
      <scheme val="minor"/>
    </font>
    <font>
      <sz val="12"/>
      <name val="GarmdITC Bk BT"/>
    </font>
    <font>
      <sz val="9"/>
      <color theme="1"/>
      <name val="GarmdITC Bk BT"/>
    </font>
    <font>
      <sz val="11"/>
      <color theme="1"/>
      <name val="Arial"/>
      <family val="2"/>
    </font>
    <font>
      <sz val="11"/>
      <color theme="1"/>
      <name val="GarmdITC Bk BT"/>
    </font>
    <font>
      <b/>
      <sz val="11"/>
      <color theme="1"/>
      <name val="Arial"/>
      <family val="2"/>
    </font>
    <font>
      <u/>
      <sz val="11"/>
      <color theme="1"/>
      <name val="Arial"/>
      <family val="2"/>
    </font>
    <font>
      <sz val="11"/>
      <color theme="1"/>
      <name val="Andy"/>
      <family val="4"/>
    </font>
    <font>
      <u/>
      <sz val="11"/>
      <color theme="1"/>
      <name val="GarmdITC Bk BT"/>
    </font>
    <font>
      <b/>
      <sz val="14"/>
      <color theme="1"/>
      <name val="GarmdITC Bk BT"/>
    </font>
    <font>
      <sz val="10"/>
      <name val="Arial"/>
      <family val="2"/>
    </font>
    <font>
      <b/>
      <sz val="11"/>
      <color theme="1"/>
      <name val="GarmdITC Bk BT"/>
    </font>
    <font>
      <sz val="11"/>
      <color indexed="8"/>
      <name val="Calibri"/>
      <family val="2"/>
    </font>
    <font>
      <sz val="12"/>
      <name val="SWISS"/>
    </font>
    <font>
      <sz val="12"/>
      <name val="Arial"/>
      <family val="2"/>
    </font>
    <font>
      <b/>
      <sz val="11"/>
      <color theme="1"/>
      <name val="Calibri"/>
      <family val="2"/>
      <scheme val="minor"/>
    </font>
    <font>
      <b/>
      <sz val="20"/>
      <color theme="1"/>
      <name val="Calibri"/>
      <family val="2"/>
      <scheme val="minor"/>
    </font>
    <font>
      <i/>
      <sz val="11"/>
      <color theme="1"/>
      <name val="Calibri"/>
      <family val="2"/>
      <scheme val="minor"/>
    </font>
    <font>
      <u/>
      <sz val="10.45"/>
      <color indexed="12"/>
      <name val="GarmdITC Bk BT"/>
    </font>
    <font>
      <b/>
      <sz val="10"/>
      <color theme="1"/>
      <name val="Arial"/>
      <family val="2"/>
    </font>
  </fonts>
  <fills count="4">
    <fill>
      <patternFill patternType="none"/>
    </fill>
    <fill>
      <patternFill patternType="gray125"/>
    </fill>
    <fill>
      <patternFill patternType="solid">
        <fgColor indexed="9"/>
        <bgColor indexed="8"/>
      </patternFill>
    </fill>
    <fill>
      <patternFill patternType="solid">
        <fgColor indexed="9"/>
      </patternFill>
    </fill>
  </fills>
  <borders count="1">
    <border>
      <left/>
      <right/>
      <top/>
      <bottom/>
      <diagonal/>
    </border>
  </borders>
  <cellStyleXfs count="9">
    <xf numFmtId="0" fontId="0" fillId="0" borderId="0"/>
    <xf numFmtId="0" fontId="1" fillId="2" borderId="0"/>
    <xf numFmtId="0" fontId="10" fillId="0" borderId="0"/>
    <xf numFmtId="165" fontId="12" fillId="0" borderId="0" applyFont="0" applyFill="0" applyBorder="0" applyAlignment="0" applyProtection="0"/>
    <xf numFmtId="0" fontId="10" fillId="0" borderId="0" applyNumberFormat="0" applyFont="0" applyFill="0" applyBorder="0" applyAlignment="0" applyProtection="0"/>
    <xf numFmtId="0" fontId="1" fillId="0" borderId="0"/>
    <xf numFmtId="0" fontId="13" fillId="3" borderId="0"/>
    <xf numFmtId="0" fontId="14" fillId="3" borderId="0"/>
    <xf numFmtId="0" fontId="18" fillId="0" borderId="0" applyNumberFormat="0" applyFill="0" applyBorder="0" applyAlignment="0" applyProtection="0">
      <alignment vertical="top"/>
      <protection locked="0"/>
    </xf>
  </cellStyleXfs>
  <cellXfs count="48">
    <xf numFmtId="0" fontId="0" fillId="0" borderId="0" xfId="0"/>
    <xf numFmtId="0" fontId="2" fillId="0" borderId="0" xfId="1" applyNumberFormat="1" applyFont="1" applyFill="1" applyBorder="1"/>
    <xf numFmtId="0" fontId="4" fillId="0" borderId="0" xfId="1" applyNumberFormat="1" applyFont="1" applyFill="1" applyBorder="1"/>
    <xf numFmtId="0" fontId="5" fillId="0" borderId="0" xfId="1" applyNumberFormat="1" applyFont="1" applyFill="1" applyBorder="1"/>
    <xf numFmtId="0" fontId="3" fillId="0" borderId="0" xfId="1" applyNumberFormat="1" applyFont="1" applyFill="1" applyBorder="1" applyAlignment="1">
      <alignment horizontal="center"/>
    </xf>
    <xf numFmtId="37" fontId="3" fillId="0" borderId="0" xfId="1" applyNumberFormat="1" applyFont="1" applyFill="1" applyBorder="1"/>
    <xf numFmtId="0" fontId="3" fillId="0" borderId="0" xfId="1" applyNumberFormat="1" applyFont="1" applyFill="1" applyBorder="1"/>
    <xf numFmtId="0" fontId="6" fillId="0" borderId="0" xfId="1" applyNumberFormat="1" applyFont="1" applyFill="1" applyBorder="1" applyAlignment="1">
      <alignment horizontal="center"/>
    </xf>
    <xf numFmtId="0" fontId="7" fillId="0" borderId="0" xfId="1" applyNumberFormat="1" applyFont="1" applyFill="1" applyBorder="1"/>
    <xf numFmtId="164" fontId="4" fillId="0" borderId="0" xfId="1" applyNumberFormat="1" applyFont="1" applyFill="1" applyBorder="1"/>
    <xf numFmtId="0" fontId="3" fillId="0" borderId="0" xfId="2" applyFont="1" applyBorder="1"/>
    <xf numFmtId="0" fontId="3" fillId="0" borderId="0" xfId="2" applyFont="1" applyBorder="1" applyAlignment="1">
      <alignment horizontal="left"/>
    </xf>
    <xf numFmtId="0" fontId="3" fillId="0" borderId="0" xfId="2" applyFont="1" applyFill="1" applyBorder="1"/>
    <xf numFmtId="0" fontId="3" fillId="0" borderId="0" xfId="2" applyFont="1" applyFill="1" applyBorder="1" applyAlignment="1">
      <alignment horizontal="left"/>
    </xf>
    <xf numFmtId="3" fontId="3" fillId="0" borderId="0" xfId="2" applyNumberFormat="1" applyFont="1" applyBorder="1" applyAlignment="1">
      <alignment horizontal="center"/>
    </xf>
    <xf numFmtId="0" fontId="3" fillId="0" borderId="0" xfId="2" applyFont="1" applyBorder="1" applyAlignment="1">
      <alignment horizontal="center"/>
    </xf>
    <xf numFmtId="0" fontId="5" fillId="0" borderId="0" xfId="2" applyFont="1" applyBorder="1"/>
    <xf numFmtId="0" fontId="16" fillId="0" borderId="0" xfId="0" applyFont="1" applyAlignment="1">
      <alignment wrapText="1"/>
    </xf>
    <xf numFmtId="0" fontId="0" fillId="0" borderId="0" xfId="0" applyAlignment="1">
      <alignment wrapText="1"/>
    </xf>
    <xf numFmtId="0" fontId="17" fillId="0" borderId="0" xfId="0" applyFont="1" applyAlignment="1">
      <alignment wrapText="1"/>
    </xf>
    <xf numFmtId="0" fontId="17" fillId="0" borderId="0" xfId="0" applyFont="1" applyAlignment="1">
      <alignment horizontal="left" wrapText="1" indent="2"/>
    </xf>
    <xf numFmtId="0" fontId="15" fillId="0" borderId="0" xfId="0" applyFont="1" applyAlignment="1">
      <alignment wrapText="1"/>
    </xf>
    <xf numFmtId="0" fontId="18" fillId="0" borderId="0" xfId="8" applyAlignment="1" applyProtection="1">
      <alignment wrapText="1"/>
    </xf>
    <xf numFmtId="0" fontId="5" fillId="0" borderId="0" xfId="1" applyNumberFormat="1" applyFont="1" applyFill="1" applyBorder="1" applyAlignment="1">
      <alignment horizontal="center"/>
    </xf>
    <xf numFmtId="37" fontId="5" fillId="0" borderId="0" xfId="1" applyNumberFormat="1" applyFont="1" applyFill="1" applyBorder="1" applyAlignment="1">
      <alignment horizontal="center"/>
    </xf>
    <xf numFmtId="0" fontId="19" fillId="0" borderId="0" xfId="1" applyNumberFormat="1" applyFont="1" applyFill="1" applyBorder="1" applyAlignment="1">
      <alignment wrapText="1"/>
    </xf>
    <xf numFmtId="0" fontId="19" fillId="0" borderId="0" xfId="1" applyNumberFormat="1" applyFont="1" applyFill="1" applyBorder="1" applyAlignment="1">
      <alignment horizontal="center" wrapText="1"/>
    </xf>
    <xf numFmtId="37" fontId="19" fillId="0" borderId="0" xfId="1" applyNumberFormat="1" applyFont="1" applyFill="1" applyBorder="1" applyAlignment="1">
      <alignment horizontal="center" wrapText="1"/>
    </xf>
    <xf numFmtId="0" fontId="11" fillId="0" borderId="0" xfId="1" applyNumberFormat="1" applyFont="1" applyFill="1" applyBorder="1"/>
    <xf numFmtId="0" fontId="19" fillId="0" borderId="0" xfId="1" applyNumberFormat="1" applyFont="1" applyFill="1" applyBorder="1" applyAlignment="1">
      <alignment horizontal="left" wrapText="1"/>
    </xf>
    <xf numFmtId="0" fontId="3" fillId="0" borderId="0" xfId="1" applyNumberFormat="1" applyFont="1" applyFill="1" applyBorder="1" applyAlignment="1">
      <alignment horizontal="left"/>
    </xf>
    <xf numFmtId="0" fontId="5" fillId="0" borderId="0" xfId="1" applyNumberFormat="1" applyFont="1" applyFill="1" applyBorder="1" applyAlignment="1">
      <alignment horizontal="left"/>
    </xf>
    <xf numFmtId="37" fontId="5" fillId="0" borderId="0" xfId="1" applyNumberFormat="1" applyFont="1" applyFill="1" applyBorder="1"/>
    <xf numFmtId="164" fontId="4" fillId="0" borderId="0" xfId="1" applyNumberFormat="1" applyFont="1" applyFill="1" applyBorder="1" applyAlignment="1">
      <alignment horizontal="left"/>
    </xf>
    <xf numFmtId="0" fontId="4" fillId="0" borderId="0" xfId="1" applyNumberFormat="1" applyFont="1" applyFill="1" applyBorder="1" applyAlignment="1">
      <alignment horizontal="left"/>
    </xf>
    <xf numFmtId="37" fontId="4" fillId="0" borderId="0" xfId="1" applyNumberFormat="1" applyFont="1" applyFill="1" applyBorder="1"/>
    <xf numFmtId="37" fontId="8" fillId="0" borderId="0" xfId="1" applyNumberFormat="1" applyFont="1" applyFill="1" applyBorder="1" applyAlignment="1">
      <alignment horizontal="left"/>
    </xf>
    <xf numFmtId="0" fontId="8" fillId="0" borderId="0" xfId="1" applyNumberFormat="1" applyFont="1" applyFill="1" applyBorder="1"/>
    <xf numFmtId="37" fontId="8" fillId="0" borderId="0" xfId="1" applyNumberFormat="1" applyFont="1" applyFill="1" applyBorder="1"/>
    <xf numFmtId="0" fontId="9" fillId="0" borderId="0" xfId="1" applyNumberFormat="1" applyFont="1" applyFill="1" applyBorder="1"/>
    <xf numFmtId="0" fontId="9" fillId="0" borderId="0" xfId="1" applyNumberFormat="1" applyFont="1" applyFill="1" applyBorder="1" applyAlignment="1">
      <alignment horizontal="left"/>
    </xf>
    <xf numFmtId="37" fontId="9" fillId="0" borderId="0" xfId="1" applyNumberFormat="1" applyFont="1" applyFill="1" applyBorder="1"/>
    <xf numFmtId="37" fontId="9" fillId="0" borderId="0" xfId="1" applyNumberFormat="1" applyFont="1" applyFill="1" applyBorder="1" applyAlignment="1">
      <alignment horizontal="center"/>
    </xf>
    <xf numFmtId="37" fontId="3" fillId="0" borderId="0" xfId="1" applyNumberFormat="1" applyFont="1" applyFill="1" applyBorder="1" applyAlignment="1">
      <alignment horizontal="center"/>
    </xf>
    <xf numFmtId="0" fontId="3" fillId="0" borderId="0" xfId="2" applyFont="1" applyFill="1" applyBorder="1" applyAlignment="1">
      <alignment horizontal="center"/>
    </xf>
    <xf numFmtId="37" fontId="4" fillId="0" borderId="0" xfId="1" applyNumberFormat="1" applyFont="1" applyFill="1" applyBorder="1" applyAlignment="1">
      <alignment horizontal="center"/>
    </xf>
    <xf numFmtId="0" fontId="11" fillId="0" borderId="0" xfId="1" applyNumberFormat="1" applyFont="1" applyFill="1" applyBorder="1" applyAlignment="1">
      <alignment horizontal="center"/>
    </xf>
    <xf numFmtId="0" fontId="2" fillId="0" borderId="0" xfId="1" applyNumberFormat="1" applyFont="1" applyFill="1" applyBorder="1" applyAlignment="1">
      <alignment horizontal="left"/>
    </xf>
  </cellXfs>
  <cellStyles count="9">
    <cellStyle name="Comma 2" xfId="3"/>
    <cellStyle name="Hyperlink" xfId="8" builtinId="8"/>
    <cellStyle name="Normal" xfId="0" builtinId="0"/>
    <cellStyle name="Normal 2" xfId="1"/>
    <cellStyle name="Normal 3" xfId="4"/>
    <cellStyle name="Normal 4" xfId="2"/>
    <cellStyle name="Normal 5" xfId="5"/>
    <cellStyle name="Normal 6" xfId="6"/>
    <cellStyle name="Normal 7"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Christine.Bajcar/Local%20Settings/Temporary%20Internet%20Files/Content.Outlook/0JF0OSA8/CARD%20Circ%20Backup%20File%20for%20CMDC%20Digest%202010-11%20WI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ership chart PMB"/>
      <sheetName val="Circ by City Size"/>
      <sheetName val="Totals &amp; HH Pen"/>
      <sheetName val="Circ by Group-Region-chart"/>
      <sheetName val="Sorted by Pop Group"/>
      <sheetName val="Sorted by Region"/>
      <sheetName val="Cost-Format 10-all"/>
      <sheetName val="Cost-Format from CARD"/>
      <sheetName val="Cost-Format 10-a vs 09"/>
      <sheetName val="09CNA Circ"/>
      <sheetName val="Year by year "/>
      <sheetName val="compare 09 vs 10 paper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levson@newspaperscanada.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tabSelected="1" workbookViewId="0">
      <selection activeCell="A8" sqref="A8"/>
    </sheetView>
  </sheetViews>
  <sheetFormatPr defaultRowHeight="15"/>
  <cols>
    <col min="1" max="1" width="126.28515625" style="18" customWidth="1"/>
  </cols>
  <sheetData>
    <row r="1" spans="1:1" ht="26.25">
      <c r="A1" s="17" t="s">
        <v>214</v>
      </c>
    </row>
    <row r="2" spans="1:1" ht="26.25">
      <c r="A2" s="17" t="s">
        <v>231</v>
      </c>
    </row>
    <row r="4" spans="1:1">
      <c r="A4" s="18" t="s">
        <v>215</v>
      </c>
    </row>
    <row r="5" spans="1:1" ht="30">
      <c r="A5" s="18" t="s">
        <v>216</v>
      </c>
    </row>
    <row r="7" spans="1:1">
      <c r="A7" s="18" t="s">
        <v>217</v>
      </c>
    </row>
    <row r="8" spans="1:1">
      <c r="A8" s="18" t="s">
        <v>218</v>
      </c>
    </row>
    <row r="9" spans="1:1">
      <c r="A9" s="18" t="s">
        <v>232</v>
      </c>
    </row>
    <row r="10" spans="1:1">
      <c r="A10" s="18" t="s">
        <v>233</v>
      </c>
    </row>
    <row r="12" spans="1:1">
      <c r="A12" s="18" t="s">
        <v>219</v>
      </c>
    </row>
    <row r="13" spans="1:1">
      <c r="A13" s="19" t="s">
        <v>220</v>
      </c>
    </row>
    <row r="14" spans="1:1">
      <c r="A14" s="19" t="s">
        <v>221</v>
      </c>
    </row>
    <row r="15" spans="1:1">
      <c r="A15" s="19" t="s">
        <v>222</v>
      </c>
    </row>
    <row r="16" spans="1:1">
      <c r="A16" s="19" t="s">
        <v>223</v>
      </c>
    </row>
    <row r="18" spans="1:1" ht="30">
      <c r="A18" s="18" t="s">
        <v>224</v>
      </c>
    </row>
    <row r="19" spans="1:1" ht="30">
      <c r="A19" s="20" t="s">
        <v>225</v>
      </c>
    </row>
    <row r="20" spans="1:1">
      <c r="A20" s="20" t="s">
        <v>226</v>
      </c>
    </row>
    <row r="21" spans="1:1">
      <c r="A21" s="20" t="s">
        <v>234</v>
      </c>
    </row>
    <row r="23" spans="1:1">
      <c r="A23" s="21" t="s">
        <v>227</v>
      </c>
    </row>
    <row r="24" spans="1:1">
      <c r="A24" s="18" t="s">
        <v>228</v>
      </c>
    </row>
    <row r="25" spans="1:1">
      <c r="A25" s="18" t="s">
        <v>229</v>
      </c>
    </row>
    <row r="26" spans="1:1">
      <c r="A26" s="18" t="s">
        <v>214</v>
      </c>
    </row>
    <row r="27" spans="1:1">
      <c r="A27" s="22" t="s">
        <v>230</v>
      </c>
    </row>
  </sheetData>
  <hyperlinks>
    <hyperlink ref="A27" r:id="rId1"/>
  </hyperlinks>
  <pageMargins left="0.39370078740157483" right="7.874015748031496E-2" top="0.6692913385826772" bottom="0.55118110236220474" header="0.31496062992125984" footer="0.11811023622047245"/>
  <pageSetup orientation="landscape" horizontalDpi="4294967293" verticalDpi="0" r:id="rId2"/>
  <headerFooter scaleWithDoc="0">
    <oddFooter>&amp;L&amp;8Source:  Newspapers Canada April 2013
&amp;R&amp;10&amp;P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267"/>
  <sheetViews>
    <sheetView showOutlineSymbols="0" view="pageBreakPreview" zoomScale="90" zoomScaleNormal="80" zoomScaleSheetLayoutView="90" workbookViewId="0">
      <pane xSplit="1" ySplit="1" topLeftCell="C75" activePane="bottomRight" state="frozen"/>
      <selection pane="topRight" activeCell="B1" sqref="B1"/>
      <selection pane="bottomLeft" activeCell="A6" sqref="A6"/>
      <selection pane="bottomRight" activeCell="E94" sqref="E94"/>
    </sheetView>
  </sheetViews>
  <sheetFormatPr defaultColWidth="0" defaultRowHeight="12"/>
  <cols>
    <col min="1" max="1" width="42.5703125" style="1" customWidth="1"/>
    <col min="2" max="2" width="12" style="1" bestFit="1" customWidth="1"/>
    <col min="3" max="3" width="13.140625" style="1" hidden="1" customWidth="1"/>
    <col min="4" max="4" width="9" style="1" bestFit="1" customWidth="1"/>
    <col min="5" max="5" width="39.85546875" style="47" bestFit="1" customWidth="1"/>
    <col min="6" max="6" width="9.7109375" style="1" bestFit="1" customWidth="1"/>
    <col min="7" max="7" width="14.140625" style="1" hidden="1" customWidth="1"/>
    <col min="8" max="8" width="10.5703125" style="1" bestFit="1" customWidth="1"/>
    <col min="9" max="10" width="10.140625" style="1" bestFit="1" customWidth="1"/>
    <col min="11" max="11" width="11.7109375" style="1" bestFit="1" customWidth="1"/>
    <col min="12" max="15" width="10.140625" style="1" bestFit="1" customWidth="1"/>
    <col min="16" max="16" width="13.140625" style="1" customWidth="1"/>
    <col min="17" max="17" width="10.140625" style="1" bestFit="1" customWidth="1"/>
    <col min="18" max="18" width="11.140625" style="1" customWidth="1"/>
    <col min="19" max="19" width="18.7109375" style="1" hidden="1" customWidth="1"/>
    <col min="20" max="67" width="11.140625" style="1" customWidth="1"/>
    <col min="68" max="164" width="0" style="1" hidden="1" customWidth="1"/>
    <col min="165" max="256" width="0" style="1" hidden="1"/>
    <col min="257" max="257" width="42.5703125" style="1" customWidth="1"/>
    <col min="258" max="259" width="0" style="1" hidden="1" customWidth="1"/>
    <col min="260" max="260" width="17.85546875" style="1" customWidth="1"/>
    <col min="261" max="261" width="35" style="1" customWidth="1"/>
    <col min="262" max="264" width="0" style="1" hidden="1" customWidth="1"/>
    <col min="265" max="265" width="16.5703125" style="1" customWidth="1"/>
    <col min="266" max="266" width="16.140625" style="1" customWidth="1"/>
    <col min="267" max="267" width="14.42578125" style="1" customWidth="1"/>
    <col min="268" max="268" width="15.140625" style="1" customWidth="1"/>
    <col min="269" max="269" width="15" style="1" customWidth="1"/>
    <col min="270" max="270" width="15.42578125" style="1" customWidth="1"/>
    <col min="271" max="271" width="14.85546875" style="1" customWidth="1"/>
    <col min="272" max="272" width="16.42578125" style="1" customWidth="1"/>
    <col min="273" max="273" width="15.7109375" style="1" customWidth="1"/>
    <col min="274" max="323" width="11.140625" style="1" customWidth="1"/>
    <col min="324" max="420" width="0" style="1" hidden="1" customWidth="1"/>
    <col min="421" max="512" width="0" style="1" hidden="1"/>
    <col min="513" max="513" width="42.5703125" style="1" customWidth="1"/>
    <col min="514" max="515" width="0" style="1" hidden="1" customWidth="1"/>
    <col min="516" max="516" width="17.85546875" style="1" customWidth="1"/>
    <col min="517" max="517" width="35" style="1" customWidth="1"/>
    <col min="518" max="520" width="0" style="1" hidden="1" customWidth="1"/>
    <col min="521" max="521" width="16.5703125" style="1" customWidth="1"/>
    <col min="522" max="522" width="16.140625" style="1" customWidth="1"/>
    <col min="523" max="523" width="14.42578125" style="1" customWidth="1"/>
    <col min="524" max="524" width="15.140625" style="1" customWidth="1"/>
    <col min="525" max="525" width="15" style="1" customWidth="1"/>
    <col min="526" max="526" width="15.42578125" style="1" customWidth="1"/>
    <col min="527" max="527" width="14.85546875" style="1" customWidth="1"/>
    <col min="528" max="528" width="16.42578125" style="1" customWidth="1"/>
    <col min="529" max="529" width="15.7109375" style="1" customWidth="1"/>
    <col min="530" max="579" width="11.140625" style="1" customWidth="1"/>
    <col min="580" max="676" width="0" style="1" hidden="1" customWidth="1"/>
    <col min="677" max="768" width="0" style="1" hidden="1"/>
    <col min="769" max="769" width="42.5703125" style="1" customWidth="1"/>
    <col min="770" max="771" width="0" style="1" hidden="1" customWidth="1"/>
    <col min="772" max="772" width="17.85546875" style="1" customWidth="1"/>
    <col min="773" max="773" width="35" style="1" customWidth="1"/>
    <col min="774" max="776" width="0" style="1" hidden="1" customWidth="1"/>
    <col min="777" max="777" width="16.5703125" style="1" customWidth="1"/>
    <col min="778" max="778" width="16.140625" style="1" customWidth="1"/>
    <col min="779" max="779" width="14.42578125" style="1" customWidth="1"/>
    <col min="780" max="780" width="15.140625" style="1" customWidth="1"/>
    <col min="781" max="781" width="15" style="1" customWidth="1"/>
    <col min="782" max="782" width="15.42578125" style="1" customWidth="1"/>
    <col min="783" max="783" width="14.85546875" style="1" customWidth="1"/>
    <col min="784" max="784" width="16.42578125" style="1" customWidth="1"/>
    <col min="785" max="785" width="15.7109375" style="1" customWidth="1"/>
    <col min="786" max="835" width="11.140625" style="1" customWidth="1"/>
    <col min="836" max="932" width="0" style="1" hidden="1" customWidth="1"/>
    <col min="933" max="1024" width="0" style="1" hidden="1"/>
    <col min="1025" max="1025" width="42.5703125" style="1" customWidth="1"/>
    <col min="1026" max="1027" width="0" style="1" hidden="1" customWidth="1"/>
    <col min="1028" max="1028" width="17.85546875" style="1" customWidth="1"/>
    <col min="1029" max="1029" width="35" style="1" customWidth="1"/>
    <col min="1030" max="1032" width="0" style="1" hidden="1" customWidth="1"/>
    <col min="1033" max="1033" width="16.5703125" style="1" customWidth="1"/>
    <col min="1034" max="1034" width="16.140625" style="1" customWidth="1"/>
    <col min="1035" max="1035" width="14.42578125" style="1" customWidth="1"/>
    <col min="1036" max="1036" width="15.140625" style="1" customWidth="1"/>
    <col min="1037" max="1037" width="15" style="1" customWidth="1"/>
    <col min="1038" max="1038" width="15.42578125" style="1" customWidth="1"/>
    <col min="1039" max="1039" width="14.85546875" style="1" customWidth="1"/>
    <col min="1040" max="1040" width="16.42578125" style="1" customWidth="1"/>
    <col min="1041" max="1041" width="15.7109375" style="1" customWidth="1"/>
    <col min="1042" max="1091" width="11.140625" style="1" customWidth="1"/>
    <col min="1092" max="1188" width="0" style="1" hidden="1" customWidth="1"/>
    <col min="1189" max="1280" width="0" style="1" hidden="1"/>
    <col min="1281" max="1281" width="42.5703125" style="1" customWidth="1"/>
    <col min="1282" max="1283" width="0" style="1" hidden="1" customWidth="1"/>
    <col min="1284" max="1284" width="17.85546875" style="1" customWidth="1"/>
    <col min="1285" max="1285" width="35" style="1" customWidth="1"/>
    <col min="1286" max="1288" width="0" style="1" hidden="1" customWidth="1"/>
    <col min="1289" max="1289" width="16.5703125" style="1" customWidth="1"/>
    <col min="1290" max="1290" width="16.140625" style="1" customWidth="1"/>
    <col min="1291" max="1291" width="14.42578125" style="1" customWidth="1"/>
    <col min="1292" max="1292" width="15.140625" style="1" customWidth="1"/>
    <col min="1293" max="1293" width="15" style="1" customWidth="1"/>
    <col min="1294" max="1294" width="15.42578125" style="1" customWidth="1"/>
    <col min="1295" max="1295" width="14.85546875" style="1" customWidth="1"/>
    <col min="1296" max="1296" width="16.42578125" style="1" customWidth="1"/>
    <col min="1297" max="1297" width="15.7109375" style="1" customWidth="1"/>
    <col min="1298" max="1347" width="11.140625" style="1" customWidth="1"/>
    <col min="1348" max="1444" width="0" style="1" hidden="1" customWidth="1"/>
    <col min="1445" max="1536" width="0" style="1" hidden="1"/>
    <col min="1537" max="1537" width="42.5703125" style="1" customWidth="1"/>
    <col min="1538" max="1539" width="0" style="1" hidden="1" customWidth="1"/>
    <col min="1540" max="1540" width="17.85546875" style="1" customWidth="1"/>
    <col min="1541" max="1541" width="35" style="1" customWidth="1"/>
    <col min="1542" max="1544" width="0" style="1" hidden="1" customWidth="1"/>
    <col min="1545" max="1545" width="16.5703125" style="1" customWidth="1"/>
    <col min="1546" max="1546" width="16.140625" style="1" customWidth="1"/>
    <col min="1547" max="1547" width="14.42578125" style="1" customWidth="1"/>
    <col min="1548" max="1548" width="15.140625" style="1" customWidth="1"/>
    <col min="1549" max="1549" width="15" style="1" customWidth="1"/>
    <col min="1550" max="1550" width="15.42578125" style="1" customWidth="1"/>
    <col min="1551" max="1551" width="14.85546875" style="1" customWidth="1"/>
    <col min="1552" max="1552" width="16.42578125" style="1" customWidth="1"/>
    <col min="1553" max="1553" width="15.7109375" style="1" customWidth="1"/>
    <col min="1554" max="1603" width="11.140625" style="1" customWidth="1"/>
    <col min="1604" max="1700" width="0" style="1" hidden="1" customWidth="1"/>
    <col min="1701" max="1792" width="0" style="1" hidden="1"/>
    <col min="1793" max="1793" width="42.5703125" style="1" customWidth="1"/>
    <col min="1794" max="1795" width="0" style="1" hidden="1" customWidth="1"/>
    <col min="1796" max="1796" width="17.85546875" style="1" customWidth="1"/>
    <col min="1797" max="1797" width="35" style="1" customWidth="1"/>
    <col min="1798" max="1800" width="0" style="1" hidden="1" customWidth="1"/>
    <col min="1801" max="1801" width="16.5703125" style="1" customWidth="1"/>
    <col min="1802" max="1802" width="16.140625" style="1" customWidth="1"/>
    <col min="1803" max="1803" width="14.42578125" style="1" customWidth="1"/>
    <col min="1804" max="1804" width="15.140625" style="1" customWidth="1"/>
    <col min="1805" max="1805" width="15" style="1" customWidth="1"/>
    <col min="1806" max="1806" width="15.42578125" style="1" customWidth="1"/>
    <col min="1807" max="1807" width="14.85546875" style="1" customWidth="1"/>
    <col min="1808" max="1808" width="16.42578125" style="1" customWidth="1"/>
    <col min="1809" max="1809" width="15.7109375" style="1" customWidth="1"/>
    <col min="1810" max="1859" width="11.140625" style="1" customWidth="1"/>
    <col min="1860" max="1956" width="0" style="1" hidden="1" customWidth="1"/>
    <col min="1957" max="2048" width="0" style="1" hidden="1"/>
    <col min="2049" max="2049" width="42.5703125" style="1" customWidth="1"/>
    <col min="2050" max="2051" width="0" style="1" hidden="1" customWidth="1"/>
    <col min="2052" max="2052" width="17.85546875" style="1" customWidth="1"/>
    <col min="2053" max="2053" width="35" style="1" customWidth="1"/>
    <col min="2054" max="2056" width="0" style="1" hidden="1" customWidth="1"/>
    <col min="2057" max="2057" width="16.5703125" style="1" customWidth="1"/>
    <col min="2058" max="2058" width="16.140625" style="1" customWidth="1"/>
    <col min="2059" max="2059" width="14.42578125" style="1" customWidth="1"/>
    <col min="2060" max="2060" width="15.140625" style="1" customWidth="1"/>
    <col min="2061" max="2061" width="15" style="1" customWidth="1"/>
    <col min="2062" max="2062" width="15.42578125" style="1" customWidth="1"/>
    <col min="2063" max="2063" width="14.85546875" style="1" customWidth="1"/>
    <col min="2064" max="2064" width="16.42578125" style="1" customWidth="1"/>
    <col min="2065" max="2065" width="15.7109375" style="1" customWidth="1"/>
    <col min="2066" max="2115" width="11.140625" style="1" customWidth="1"/>
    <col min="2116" max="2212" width="0" style="1" hidden="1" customWidth="1"/>
    <col min="2213" max="2304" width="0" style="1" hidden="1"/>
    <col min="2305" max="2305" width="42.5703125" style="1" customWidth="1"/>
    <col min="2306" max="2307" width="0" style="1" hidden="1" customWidth="1"/>
    <col min="2308" max="2308" width="17.85546875" style="1" customWidth="1"/>
    <col min="2309" max="2309" width="35" style="1" customWidth="1"/>
    <col min="2310" max="2312" width="0" style="1" hidden="1" customWidth="1"/>
    <col min="2313" max="2313" width="16.5703125" style="1" customWidth="1"/>
    <col min="2314" max="2314" width="16.140625" style="1" customWidth="1"/>
    <col min="2315" max="2315" width="14.42578125" style="1" customWidth="1"/>
    <col min="2316" max="2316" width="15.140625" style="1" customWidth="1"/>
    <col min="2317" max="2317" width="15" style="1" customWidth="1"/>
    <col min="2318" max="2318" width="15.42578125" style="1" customWidth="1"/>
    <col min="2319" max="2319" width="14.85546875" style="1" customWidth="1"/>
    <col min="2320" max="2320" width="16.42578125" style="1" customWidth="1"/>
    <col min="2321" max="2321" width="15.7109375" style="1" customWidth="1"/>
    <col min="2322" max="2371" width="11.140625" style="1" customWidth="1"/>
    <col min="2372" max="2468" width="0" style="1" hidden="1" customWidth="1"/>
    <col min="2469" max="2560" width="0" style="1" hidden="1"/>
    <col min="2561" max="2561" width="42.5703125" style="1" customWidth="1"/>
    <col min="2562" max="2563" width="0" style="1" hidden="1" customWidth="1"/>
    <col min="2564" max="2564" width="17.85546875" style="1" customWidth="1"/>
    <col min="2565" max="2565" width="35" style="1" customWidth="1"/>
    <col min="2566" max="2568" width="0" style="1" hidden="1" customWidth="1"/>
    <col min="2569" max="2569" width="16.5703125" style="1" customWidth="1"/>
    <col min="2570" max="2570" width="16.140625" style="1" customWidth="1"/>
    <col min="2571" max="2571" width="14.42578125" style="1" customWidth="1"/>
    <col min="2572" max="2572" width="15.140625" style="1" customWidth="1"/>
    <col min="2573" max="2573" width="15" style="1" customWidth="1"/>
    <col min="2574" max="2574" width="15.42578125" style="1" customWidth="1"/>
    <col min="2575" max="2575" width="14.85546875" style="1" customWidth="1"/>
    <col min="2576" max="2576" width="16.42578125" style="1" customWidth="1"/>
    <col min="2577" max="2577" width="15.7109375" style="1" customWidth="1"/>
    <col min="2578" max="2627" width="11.140625" style="1" customWidth="1"/>
    <col min="2628" max="2724" width="0" style="1" hidden="1" customWidth="1"/>
    <col min="2725" max="2816" width="0" style="1" hidden="1"/>
    <col min="2817" max="2817" width="42.5703125" style="1" customWidth="1"/>
    <col min="2818" max="2819" width="0" style="1" hidden="1" customWidth="1"/>
    <col min="2820" max="2820" width="17.85546875" style="1" customWidth="1"/>
    <col min="2821" max="2821" width="35" style="1" customWidth="1"/>
    <col min="2822" max="2824" width="0" style="1" hidden="1" customWidth="1"/>
    <col min="2825" max="2825" width="16.5703125" style="1" customWidth="1"/>
    <col min="2826" max="2826" width="16.140625" style="1" customWidth="1"/>
    <col min="2827" max="2827" width="14.42578125" style="1" customWidth="1"/>
    <col min="2828" max="2828" width="15.140625" style="1" customWidth="1"/>
    <col min="2829" max="2829" width="15" style="1" customWidth="1"/>
    <col min="2830" max="2830" width="15.42578125" style="1" customWidth="1"/>
    <col min="2831" max="2831" width="14.85546875" style="1" customWidth="1"/>
    <col min="2832" max="2832" width="16.42578125" style="1" customWidth="1"/>
    <col min="2833" max="2833" width="15.7109375" style="1" customWidth="1"/>
    <col min="2834" max="2883" width="11.140625" style="1" customWidth="1"/>
    <col min="2884" max="2980" width="0" style="1" hidden="1" customWidth="1"/>
    <col min="2981" max="3072" width="0" style="1" hidden="1"/>
    <col min="3073" max="3073" width="42.5703125" style="1" customWidth="1"/>
    <col min="3074" max="3075" width="0" style="1" hidden="1" customWidth="1"/>
    <col min="3076" max="3076" width="17.85546875" style="1" customWidth="1"/>
    <col min="3077" max="3077" width="35" style="1" customWidth="1"/>
    <col min="3078" max="3080" width="0" style="1" hidden="1" customWidth="1"/>
    <col min="3081" max="3081" width="16.5703125" style="1" customWidth="1"/>
    <col min="3082" max="3082" width="16.140625" style="1" customWidth="1"/>
    <col min="3083" max="3083" width="14.42578125" style="1" customWidth="1"/>
    <col min="3084" max="3084" width="15.140625" style="1" customWidth="1"/>
    <col min="3085" max="3085" width="15" style="1" customWidth="1"/>
    <col min="3086" max="3086" width="15.42578125" style="1" customWidth="1"/>
    <col min="3087" max="3087" width="14.85546875" style="1" customWidth="1"/>
    <col min="3088" max="3088" width="16.42578125" style="1" customWidth="1"/>
    <col min="3089" max="3089" width="15.7109375" style="1" customWidth="1"/>
    <col min="3090" max="3139" width="11.140625" style="1" customWidth="1"/>
    <col min="3140" max="3236" width="0" style="1" hidden="1" customWidth="1"/>
    <col min="3237" max="3328" width="0" style="1" hidden="1"/>
    <col min="3329" max="3329" width="42.5703125" style="1" customWidth="1"/>
    <col min="3330" max="3331" width="0" style="1" hidden="1" customWidth="1"/>
    <col min="3332" max="3332" width="17.85546875" style="1" customWidth="1"/>
    <col min="3333" max="3333" width="35" style="1" customWidth="1"/>
    <col min="3334" max="3336" width="0" style="1" hidden="1" customWidth="1"/>
    <col min="3337" max="3337" width="16.5703125" style="1" customWidth="1"/>
    <col min="3338" max="3338" width="16.140625" style="1" customWidth="1"/>
    <col min="3339" max="3339" width="14.42578125" style="1" customWidth="1"/>
    <col min="3340" max="3340" width="15.140625" style="1" customWidth="1"/>
    <col min="3341" max="3341" width="15" style="1" customWidth="1"/>
    <col min="3342" max="3342" width="15.42578125" style="1" customWidth="1"/>
    <col min="3343" max="3343" width="14.85546875" style="1" customWidth="1"/>
    <col min="3344" max="3344" width="16.42578125" style="1" customWidth="1"/>
    <col min="3345" max="3345" width="15.7109375" style="1" customWidth="1"/>
    <col min="3346" max="3395" width="11.140625" style="1" customWidth="1"/>
    <col min="3396" max="3492" width="0" style="1" hidden="1" customWidth="1"/>
    <col min="3493" max="3584" width="0" style="1" hidden="1"/>
    <col min="3585" max="3585" width="42.5703125" style="1" customWidth="1"/>
    <col min="3586" max="3587" width="0" style="1" hidden="1" customWidth="1"/>
    <col min="3588" max="3588" width="17.85546875" style="1" customWidth="1"/>
    <col min="3589" max="3589" width="35" style="1" customWidth="1"/>
    <col min="3590" max="3592" width="0" style="1" hidden="1" customWidth="1"/>
    <col min="3593" max="3593" width="16.5703125" style="1" customWidth="1"/>
    <col min="3594" max="3594" width="16.140625" style="1" customWidth="1"/>
    <col min="3595" max="3595" width="14.42578125" style="1" customWidth="1"/>
    <col min="3596" max="3596" width="15.140625" style="1" customWidth="1"/>
    <col min="3597" max="3597" width="15" style="1" customWidth="1"/>
    <col min="3598" max="3598" width="15.42578125" style="1" customWidth="1"/>
    <col min="3599" max="3599" width="14.85546875" style="1" customWidth="1"/>
    <col min="3600" max="3600" width="16.42578125" style="1" customWidth="1"/>
    <col min="3601" max="3601" width="15.7109375" style="1" customWidth="1"/>
    <col min="3602" max="3651" width="11.140625" style="1" customWidth="1"/>
    <col min="3652" max="3748" width="0" style="1" hidden="1" customWidth="1"/>
    <col min="3749" max="3840" width="0" style="1" hidden="1"/>
    <col min="3841" max="3841" width="42.5703125" style="1" customWidth="1"/>
    <col min="3842" max="3843" width="0" style="1" hidden="1" customWidth="1"/>
    <col min="3844" max="3844" width="17.85546875" style="1" customWidth="1"/>
    <col min="3845" max="3845" width="35" style="1" customWidth="1"/>
    <col min="3846" max="3848" width="0" style="1" hidden="1" customWidth="1"/>
    <col min="3849" max="3849" width="16.5703125" style="1" customWidth="1"/>
    <col min="3850" max="3850" width="16.140625" style="1" customWidth="1"/>
    <col min="3851" max="3851" width="14.42578125" style="1" customWidth="1"/>
    <col min="3852" max="3852" width="15.140625" style="1" customWidth="1"/>
    <col min="3853" max="3853" width="15" style="1" customWidth="1"/>
    <col min="3854" max="3854" width="15.42578125" style="1" customWidth="1"/>
    <col min="3855" max="3855" width="14.85546875" style="1" customWidth="1"/>
    <col min="3856" max="3856" width="16.42578125" style="1" customWidth="1"/>
    <col min="3857" max="3857" width="15.7109375" style="1" customWidth="1"/>
    <col min="3858" max="3907" width="11.140625" style="1" customWidth="1"/>
    <col min="3908" max="4004" width="0" style="1" hidden="1" customWidth="1"/>
    <col min="4005" max="4096" width="0" style="1" hidden="1"/>
    <col min="4097" max="4097" width="42.5703125" style="1" customWidth="1"/>
    <col min="4098" max="4099" width="0" style="1" hidden="1" customWidth="1"/>
    <col min="4100" max="4100" width="17.85546875" style="1" customWidth="1"/>
    <col min="4101" max="4101" width="35" style="1" customWidth="1"/>
    <col min="4102" max="4104" width="0" style="1" hidden="1" customWidth="1"/>
    <col min="4105" max="4105" width="16.5703125" style="1" customWidth="1"/>
    <col min="4106" max="4106" width="16.140625" style="1" customWidth="1"/>
    <col min="4107" max="4107" width="14.42578125" style="1" customWidth="1"/>
    <col min="4108" max="4108" width="15.140625" style="1" customWidth="1"/>
    <col min="4109" max="4109" width="15" style="1" customWidth="1"/>
    <col min="4110" max="4110" width="15.42578125" style="1" customWidth="1"/>
    <col min="4111" max="4111" width="14.85546875" style="1" customWidth="1"/>
    <col min="4112" max="4112" width="16.42578125" style="1" customWidth="1"/>
    <col min="4113" max="4113" width="15.7109375" style="1" customWidth="1"/>
    <col min="4114" max="4163" width="11.140625" style="1" customWidth="1"/>
    <col min="4164" max="4260" width="0" style="1" hidden="1" customWidth="1"/>
    <col min="4261" max="4352" width="0" style="1" hidden="1"/>
    <col min="4353" max="4353" width="42.5703125" style="1" customWidth="1"/>
    <col min="4354" max="4355" width="0" style="1" hidden="1" customWidth="1"/>
    <col min="4356" max="4356" width="17.85546875" style="1" customWidth="1"/>
    <col min="4357" max="4357" width="35" style="1" customWidth="1"/>
    <col min="4358" max="4360" width="0" style="1" hidden="1" customWidth="1"/>
    <col min="4361" max="4361" width="16.5703125" style="1" customWidth="1"/>
    <col min="4362" max="4362" width="16.140625" style="1" customWidth="1"/>
    <col min="4363" max="4363" width="14.42578125" style="1" customWidth="1"/>
    <col min="4364" max="4364" width="15.140625" style="1" customWidth="1"/>
    <col min="4365" max="4365" width="15" style="1" customWidth="1"/>
    <col min="4366" max="4366" width="15.42578125" style="1" customWidth="1"/>
    <col min="4367" max="4367" width="14.85546875" style="1" customWidth="1"/>
    <col min="4368" max="4368" width="16.42578125" style="1" customWidth="1"/>
    <col min="4369" max="4369" width="15.7109375" style="1" customWidth="1"/>
    <col min="4370" max="4419" width="11.140625" style="1" customWidth="1"/>
    <col min="4420" max="4516" width="0" style="1" hidden="1" customWidth="1"/>
    <col min="4517" max="4608" width="0" style="1" hidden="1"/>
    <col min="4609" max="4609" width="42.5703125" style="1" customWidth="1"/>
    <col min="4610" max="4611" width="0" style="1" hidden="1" customWidth="1"/>
    <col min="4612" max="4612" width="17.85546875" style="1" customWidth="1"/>
    <col min="4613" max="4613" width="35" style="1" customWidth="1"/>
    <col min="4614" max="4616" width="0" style="1" hidden="1" customWidth="1"/>
    <col min="4617" max="4617" width="16.5703125" style="1" customWidth="1"/>
    <col min="4618" max="4618" width="16.140625" style="1" customWidth="1"/>
    <col min="4619" max="4619" width="14.42578125" style="1" customWidth="1"/>
    <col min="4620" max="4620" width="15.140625" style="1" customWidth="1"/>
    <col min="4621" max="4621" width="15" style="1" customWidth="1"/>
    <col min="4622" max="4622" width="15.42578125" style="1" customWidth="1"/>
    <col min="4623" max="4623" width="14.85546875" style="1" customWidth="1"/>
    <col min="4624" max="4624" width="16.42578125" style="1" customWidth="1"/>
    <col min="4625" max="4625" width="15.7109375" style="1" customWidth="1"/>
    <col min="4626" max="4675" width="11.140625" style="1" customWidth="1"/>
    <col min="4676" max="4772" width="0" style="1" hidden="1" customWidth="1"/>
    <col min="4773" max="4864" width="0" style="1" hidden="1"/>
    <col min="4865" max="4865" width="42.5703125" style="1" customWidth="1"/>
    <col min="4866" max="4867" width="0" style="1" hidden="1" customWidth="1"/>
    <col min="4868" max="4868" width="17.85546875" style="1" customWidth="1"/>
    <col min="4869" max="4869" width="35" style="1" customWidth="1"/>
    <col min="4870" max="4872" width="0" style="1" hidden="1" customWidth="1"/>
    <col min="4873" max="4873" width="16.5703125" style="1" customWidth="1"/>
    <col min="4874" max="4874" width="16.140625" style="1" customWidth="1"/>
    <col min="4875" max="4875" width="14.42578125" style="1" customWidth="1"/>
    <col min="4876" max="4876" width="15.140625" style="1" customWidth="1"/>
    <col min="4877" max="4877" width="15" style="1" customWidth="1"/>
    <col min="4878" max="4878" width="15.42578125" style="1" customWidth="1"/>
    <col min="4879" max="4879" width="14.85546875" style="1" customWidth="1"/>
    <col min="4880" max="4880" width="16.42578125" style="1" customWidth="1"/>
    <col min="4881" max="4881" width="15.7109375" style="1" customWidth="1"/>
    <col min="4882" max="4931" width="11.140625" style="1" customWidth="1"/>
    <col min="4932" max="5028" width="0" style="1" hidden="1" customWidth="1"/>
    <col min="5029" max="5120" width="0" style="1" hidden="1"/>
    <col min="5121" max="5121" width="42.5703125" style="1" customWidth="1"/>
    <col min="5122" max="5123" width="0" style="1" hidden="1" customWidth="1"/>
    <col min="5124" max="5124" width="17.85546875" style="1" customWidth="1"/>
    <col min="5125" max="5125" width="35" style="1" customWidth="1"/>
    <col min="5126" max="5128" width="0" style="1" hidden="1" customWidth="1"/>
    <col min="5129" max="5129" width="16.5703125" style="1" customWidth="1"/>
    <col min="5130" max="5130" width="16.140625" style="1" customWidth="1"/>
    <col min="5131" max="5131" width="14.42578125" style="1" customWidth="1"/>
    <col min="5132" max="5132" width="15.140625" style="1" customWidth="1"/>
    <col min="5133" max="5133" width="15" style="1" customWidth="1"/>
    <col min="5134" max="5134" width="15.42578125" style="1" customWidth="1"/>
    <col min="5135" max="5135" width="14.85546875" style="1" customWidth="1"/>
    <col min="5136" max="5136" width="16.42578125" style="1" customWidth="1"/>
    <col min="5137" max="5137" width="15.7109375" style="1" customWidth="1"/>
    <col min="5138" max="5187" width="11.140625" style="1" customWidth="1"/>
    <col min="5188" max="5284" width="0" style="1" hidden="1" customWidth="1"/>
    <col min="5285" max="5376" width="0" style="1" hidden="1"/>
    <col min="5377" max="5377" width="42.5703125" style="1" customWidth="1"/>
    <col min="5378" max="5379" width="0" style="1" hidden="1" customWidth="1"/>
    <col min="5380" max="5380" width="17.85546875" style="1" customWidth="1"/>
    <col min="5381" max="5381" width="35" style="1" customWidth="1"/>
    <col min="5382" max="5384" width="0" style="1" hidden="1" customWidth="1"/>
    <col min="5385" max="5385" width="16.5703125" style="1" customWidth="1"/>
    <col min="5386" max="5386" width="16.140625" style="1" customWidth="1"/>
    <col min="5387" max="5387" width="14.42578125" style="1" customWidth="1"/>
    <col min="5388" max="5388" width="15.140625" style="1" customWidth="1"/>
    <col min="5389" max="5389" width="15" style="1" customWidth="1"/>
    <col min="5390" max="5390" width="15.42578125" style="1" customWidth="1"/>
    <col min="5391" max="5391" width="14.85546875" style="1" customWidth="1"/>
    <col min="5392" max="5392" width="16.42578125" style="1" customWidth="1"/>
    <col min="5393" max="5393" width="15.7109375" style="1" customWidth="1"/>
    <col min="5394" max="5443" width="11.140625" style="1" customWidth="1"/>
    <col min="5444" max="5540" width="0" style="1" hidden="1" customWidth="1"/>
    <col min="5541" max="5632" width="0" style="1" hidden="1"/>
    <col min="5633" max="5633" width="42.5703125" style="1" customWidth="1"/>
    <col min="5634" max="5635" width="0" style="1" hidden="1" customWidth="1"/>
    <col min="5636" max="5636" width="17.85546875" style="1" customWidth="1"/>
    <col min="5637" max="5637" width="35" style="1" customWidth="1"/>
    <col min="5638" max="5640" width="0" style="1" hidden="1" customWidth="1"/>
    <col min="5641" max="5641" width="16.5703125" style="1" customWidth="1"/>
    <col min="5642" max="5642" width="16.140625" style="1" customWidth="1"/>
    <col min="5643" max="5643" width="14.42578125" style="1" customWidth="1"/>
    <col min="5644" max="5644" width="15.140625" style="1" customWidth="1"/>
    <col min="5645" max="5645" width="15" style="1" customWidth="1"/>
    <col min="5646" max="5646" width="15.42578125" style="1" customWidth="1"/>
    <col min="5647" max="5647" width="14.85546875" style="1" customWidth="1"/>
    <col min="5648" max="5648" width="16.42578125" style="1" customWidth="1"/>
    <col min="5649" max="5649" width="15.7109375" style="1" customWidth="1"/>
    <col min="5650" max="5699" width="11.140625" style="1" customWidth="1"/>
    <col min="5700" max="5796" width="0" style="1" hidden="1" customWidth="1"/>
    <col min="5797" max="5888" width="0" style="1" hidden="1"/>
    <col min="5889" max="5889" width="42.5703125" style="1" customWidth="1"/>
    <col min="5890" max="5891" width="0" style="1" hidden="1" customWidth="1"/>
    <col min="5892" max="5892" width="17.85546875" style="1" customWidth="1"/>
    <col min="5893" max="5893" width="35" style="1" customWidth="1"/>
    <col min="5894" max="5896" width="0" style="1" hidden="1" customWidth="1"/>
    <col min="5897" max="5897" width="16.5703125" style="1" customWidth="1"/>
    <col min="5898" max="5898" width="16.140625" style="1" customWidth="1"/>
    <col min="5899" max="5899" width="14.42578125" style="1" customWidth="1"/>
    <col min="5900" max="5900" width="15.140625" style="1" customWidth="1"/>
    <col min="5901" max="5901" width="15" style="1" customWidth="1"/>
    <col min="5902" max="5902" width="15.42578125" style="1" customWidth="1"/>
    <col min="5903" max="5903" width="14.85546875" style="1" customWidth="1"/>
    <col min="5904" max="5904" width="16.42578125" style="1" customWidth="1"/>
    <col min="5905" max="5905" width="15.7109375" style="1" customWidth="1"/>
    <col min="5906" max="5955" width="11.140625" style="1" customWidth="1"/>
    <col min="5956" max="6052" width="0" style="1" hidden="1" customWidth="1"/>
    <col min="6053" max="6144" width="0" style="1" hidden="1"/>
    <col min="6145" max="6145" width="42.5703125" style="1" customWidth="1"/>
    <col min="6146" max="6147" width="0" style="1" hidden="1" customWidth="1"/>
    <col min="6148" max="6148" width="17.85546875" style="1" customWidth="1"/>
    <col min="6149" max="6149" width="35" style="1" customWidth="1"/>
    <col min="6150" max="6152" width="0" style="1" hidden="1" customWidth="1"/>
    <col min="6153" max="6153" width="16.5703125" style="1" customWidth="1"/>
    <col min="6154" max="6154" width="16.140625" style="1" customWidth="1"/>
    <col min="6155" max="6155" width="14.42578125" style="1" customWidth="1"/>
    <col min="6156" max="6156" width="15.140625" style="1" customWidth="1"/>
    <col min="6157" max="6157" width="15" style="1" customWidth="1"/>
    <col min="6158" max="6158" width="15.42578125" style="1" customWidth="1"/>
    <col min="6159" max="6159" width="14.85546875" style="1" customWidth="1"/>
    <col min="6160" max="6160" width="16.42578125" style="1" customWidth="1"/>
    <col min="6161" max="6161" width="15.7109375" style="1" customWidth="1"/>
    <col min="6162" max="6211" width="11.140625" style="1" customWidth="1"/>
    <col min="6212" max="6308" width="0" style="1" hidden="1" customWidth="1"/>
    <col min="6309" max="6400" width="0" style="1" hidden="1"/>
    <col min="6401" max="6401" width="42.5703125" style="1" customWidth="1"/>
    <col min="6402" max="6403" width="0" style="1" hidden="1" customWidth="1"/>
    <col min="6404" max="6404" width="17.85546875" style="1" customWidth="1"/>
    <col min="6405" max="6405" width="35" style="1" customWidth="1"/>
    <col min="6406" max="6408" width="0" style="1" hidden="1" customWidth="1"/>
    <col min="6409" max="6409" width="16.5703125" style="1" customWidth="1"/>
    <col min="6410" max="6410" width="16.140625" style="1" customWidth="1"/>
    <col min="6411" max="6411" width="14.42578125" style="1" customWidth="1"/>
    <col min="6412" max="6412" width="15.140625" style="1" customWidth="1"/>
    <col min="6413" max="6413" width="15" style="1" customWidth="1"/>
    <col min="6414" max="6414" width="15.42578125" style="1" customWidth="1"/>
    <col min="6415" max="6415" width="14.85546875" style="1" customWidth="1"/>
    <col min="6416" max="6416" width="16.42578125" style="1" customWidth="1"/>
    <col min="6417" max="6417" width="15.7109375" style="1" customWidth="1"/>
    <col min="6418" max="6467" width="11.140625" style="1" customWidth="1"/>
    <col min="6468" max="6564" width="0" style="1" hidden="1" customWidth="1"/>
    <col min="6565" max="6656" width="0" style="1" hidden="1"/>
    <col min="6657" max="6657" width="42.5703125" style="1" customWidth="1"/>
    <col min="6658" max="6659" width="0" style="1" hidden="1" customWidth="1"/>
    <col min="6660" max="6660" width="17.85546875" style="1" customWidth="1"/>
    <col min="6661" max="6661" width="35" style="1" customWidth="1"/>
    <col min="6662" max="6664" width="0" style="1" hidden="1" customWidth="1"/>
    <col min="6665" max="6665" width="16.5703125" style="1" customWidth="1"/>
    <col min="6666" max="6666" width="16.140625" style="1" customWidth="1"/>
    <col min="6667" max="6667" width="14.42578125" style="1" customWidth="1"/>
    <col min="6668" max="6668" width="15.140625" style="1" customWidth="1"/>
    <col min="6669" max="6669" width="15" style="1" customWidth="1"/>
    <col min="6670" max="6670" width="15.42578125" style="1" customWidth="1"/>
    <col min="6671" max="6671" width="14.85546875" style="1" customWidth="1"/>
    <col min="6672" max="6672" width="16.42578125" style="1" customWidth="1"/>
    <col min="6673" max="6673" width="15.7109375" style="1" customWidth="1"/>
    <col min="6674" max="6723" width="11.140625" style="1" customWidth="1"/>
    <col min="6724" max="6820" width="0" style="1" hidden="1" customWidth="1"/>
    <col min="6821" max="6912" width="0" style="1" hidden="1"/>
    <col min="6913" max="6913" width="42.5703125" style="1" customWidth="1"/>
    <col min="6914" max="6915" width="0" style="1" hidden="1" customWidth="1"/>
    <col min="6916" max="6916" width="17.85546875" style="1" customWidth="1"/>
    <col min="6917" max="6917" width="35" style="1" customWidth="1"/>
    <col min="6918" max="6920" width="0" style="1" hidden="1" customWidth="1"/>
    <col min="6921" max="6921" width="16.5703125" style="1" customWidth="1"/>
    <col min="6922" max="6922" width="16.140625" style="1" customWidth="1"/>
    <col min="6923" max="6923" width="14.42578125" style="1" customWidth="1"/>
    <col min="6924" max="6924" width="15.140625" style="1" customWidth="1"/>
    <col min="6925" max="6925" width="15" style="1" customWidth="1"/>
    <col min="6926" max="6926" width="15.42578125" style="1" customWidth="1"/>
    <col min="6927" max="6927" width="14.85546875" style="1" customWidth="1"/>
    <col min="6928" max="6928" width="16.42578125" style="1" customWidth="1"/>
    <col min="6929" max="6929" width="15.7109375" style="1" customWidth="1"/>
    <col min="6930" max="6979" width="11.140625" style="1" customWidth="1"/>
    <col min="6980" max="7076" width="0" style="1" hidden="1" customWidth="1"/>
    <col min="7077" max="7168" width="0" style="1" hidden="1"/>
    <col min="7169" max="7169" width="42.5703125" style="1" customWidth="1"/>
    <col min="7170" max="7171" width="0" style="1" hidden="1" customWidth="1"/>
    <col min="7172" max="7172" width="17.85546875" style="1" customWidth="1"/>
    <col min="7173" max="7173" width="35" style="1" customWidth="1"/>
    <col min="7174" max="7176" width="0" style="1" hidden="1" customWidth="1"/>
    <col min="7177" max="7177" width="16.5703125" style="1" customWidth="1"/>
    <col min="7178" max="7178" width="16.140625" style="1" customWidth="1"/>
    <col min="7179" max="7179" width="14.42578125" style="1" customWidth="1"/>
    <col min="7180" max="7180" width="15.140625" style="1" customWidth="1"/>
    <col min="7181" max="7181" width="15" style="1" customWidth="1"/>
    <col min="7182" max="7182" width="15.42578125" style="1" customWidth="1"/>
    <col min="7183" max="7183" width="14.85546875" style="1" customWidth="1"/>
    <col min="7184" max="7184" width="16.42578125" style="1" customWidth="1"/>
    <col min="7185" max="7185" width="15.7109375" style="1" customWidth="1"/>
    <col min="7186" max="7235" width="11.140625" style="1" customWidth="1"/>
    <col min="7236" max="7332" width="0" style="1" hidden="1" customWidth="1"/>
    <col min="7333" max="7424" width="0" style="1" hidden="1"/>
    <col min="7425" max="7425" width="42.5703125" style="1" customWidth="1"/>
    <col min="7426" max="7427" width="0" style="1" hidden="1" customWidth="1"/>
    <col min="7428" max="7428" width="17.85546875" style="1" customWidth="1"/>
    <col min="7429" max="7429" width="35" style="1" customWidth="1"/>
    <col min="7430" max="7432" width="0" style="1" hidden="1" customWidth="1"/>
    <col min="7433" max="7433" width="16.5703125" style="1" customWidth="1"/>
    <col min="7434" max="7434" width="16.140625" style="1" customWidth="1"/>
    <col min="7435" max="7435" width="14.42578125" style="1" customWidth="1"/>
    <col min="7436" max="7436" width="15.140625" style="1" customWidth="1"/>
    <col min="7437" max="7437" width="15" style="1" customWidth="1"/>
    <col min="7438" max="7438" width="15.42578125" style="1" customWidth="1"/>
    <col min="7439" max="7439" width="14.85546875" style="1" customWidth="1"/>
    <col min="7440" max="7440" width="16.42578125" style="1" customWidth="1"/>
    <col min="7441" max="7441" width="15.7109375" style="1" customWidth="1"/>
    <col min="7442" max="7491" width="11.140625" style="1" customWidth="1"/>
    <col min="7492" max="7588" width="0" style="1" hidden="1" customWidth="1"/>
    <col min="7589" max="7680" width="0" style="1" hidden="1"/>
    <col min="7681" max="7681" width="42.5703125" style="1" customWidth="1"/>
    <col min="7682" max="7683" width="0" style="1" hidden="1" customWidth="1"/>
    <col min="7684" max="7684" width="17.85546875" style="1" customWidth="1"/>
    <col min="7685" max="7685" width="35" style="1" customWidth="1"/>
    <col min="7686" max="7688" width="0" style="1" hidden="1" customWidth="1"/>
    <col min="7689" max="7689" width="16.5703125" style="1" customWidth="1"/>
    <col min="7690" max="7690" width="16.140625" style="1" customWidth="1"/>
    <col min="7691" max="7691" width="14.42578125" style="1" customWidth="1"/>
    <col min="7692" max="7692" width="15.140625" style="1" customWidth="1"/>
    <col min="7693" max="7693" width="15" style="1" customWidth="1"/>
    <col min="7694" max="7694" width="15.42578125" style="1" customWidth="1"/>
    <col min="7695" max="7695" width="14.85546875" style="1" customWidth="1"/>
    <col min="7696" max="7696" width="16.42578125" style="1" customWidth="1"/>
    <col min="7697" max="7697" width="15.7109375" style="1" customWidth="1"/>
    <col min="7698" max="7747" width="11.140625" style="1" customWidth="1"/>
    <col min="7748" max="7844" width="0" style="1" hidden="1" customWidth="1"/>
    <col min="7845" max="7936" width="0" style="1" hidden="1"/>
    <col min="7937" max="7937" width="42.5703125" style="1" customWidth="1"/>
    <col min="7938" max="7939" width="0" style="1" hidden="1" customWidth="1"/>
    <col min="7940" max="7940" width="17.85546875" style="1" customWidth="1"/>
    <col min="7941" max="7941" width="35" style="1" customWidth="1"/>
    <col min="7942" max="7944" width="0" style="1" hidden="1" customWidth="1"/>
    <col min="7945" max="7945" width="16.5703125" style="1" customWidth="1"/>
    <col min="7946" max="7946" width="16.140625" style="1" customWidth="1"/>
    <col min="7947" max="7947" width="14.42578125" style="1" customWidth="1"/>
    <col min="7948" max="7948" width="15.140625" style="1" customWidth="1"/>
    <col min="7949" max="7949" width="15" style="1" customWidth="1"/>
    <col min="7950" max="7950" width="15.42578125" style="1" customWidth="1"/>
    <col min="7951" max="7951" width="14.85546875" style="1" customWidth="1"/>
    <col min="7952" max="7952" width="16.42578125" style="1" customWidth="1"/>
    <col min="7953" max="7953" width="15.7109375" style="1" customWidth="1"/>
    <col min="7954" max="8003" width="11.140625" style="1" customWidth="1"/>
    <col min="8004" max="8100" width="0" style="1" hidden="1" customWidth="1"/>
    <col min="8101" max="8192" width="0" style="1" hidden="1"/>
    <col min="8193" max="8193" width="42.5703125" style="1" customWidth="1"/>
    <col min="8194" max="8195" width="0" style="1" hidden="1" customWidth="1"/>
    <col min="8196" max="8196" width="17.85546875" style="1" customWidth="1"/>
    <col min="8197" max="8197" width="35" style="1" customWidth="1"/>
    <col min="8198" max="8200" width="0" style="1" hidden="1" customWidth="1"/>
    <col min="8201" max="8201" width="16.5703125" style="1" customWidth="1"/>
    <col min="8202" max="8202" width="16.140625" style="1" customWidth="1"/>
    <col min="8203" max="8203" width="14.42578125" style="1" customWidth="1"/>
    <col min="8204" max="8204" width="15.140625" style="1" customWidth="1"/>
    <col min="8205" max="8205" width="15" style="1" customWidth="1"/>
    <col min="8206" max="8206" width="15.42578125" style="1" customWidth="1"/>
    <col min="8207" max="8207" width="14.85546875" style="1" customWidth="1"/>
    <col min="8208" max="8208" width="16.42578125" style="1" customWidth="1"/>
    <col min="8209" max="8209" width="15.7109375" style="1" customWidth="1"/>
    <col min="8210" max="8259" width="11.140625" style="1" customWidth="1"/>
    <col min="8260" max="8356" width="0" style="1" hidden="1" customWidth="1"/>
    <col min="8357" max="8448" width="0" style="1" hidden="1"/>
    <col min="8449" max="8449" width="42.5703125" style="1" customWidth="1"/>
    <col min="8450" max="8451" width="0" style="1" hidden="1" customWidth="1"/>
    <col min="8452" max="8452" width="17.85546875" style="1" customWidth="1"/>
    <col min="8453" max="8453" width="35" style="1" customWidth="1"/>
    <col min="8454" max="8456" width="0" style="1" hidden="1" customWidth="1"/>
    <col min="8457" max="8457" width="16.5703125" style="1" customWidth="1"/>
    <col min="8458" max="8458" width="16.140625" style="1" customWidth="1"/>
    <col min="8459" max="8459" width="14.42578125" style="1" customWidth="1"/>
    <col min="8460" max="8460" width="15.140625" style="1" customWidth="1"/>
    <col min="8461" max="8461" width="15" style="1" customWidth="1"/>
    <col min="8462" max="8462" width="15.42578125" style="1" customWidth="1"/>
    <col min="8463" max="8463" width="14.85546875" style="1" customWidth="1"/>
    <col min="8464" max="8464" width="16.42578125" style="1" customWidth="1"/>
    <col min="8465" max="8465" width="15.7109375" style="1" customWidth="1"/>
    <col min="8466" max="8515" width="11.140625" style="1" customWidth="1"/>
    <col min="8516" max="8612" width="0" style="1" hidden="1" customWidth="1"/>
    <col min="8613" max="8704" width="0" style="1" hidden="1"/>
    <col min="8705" max="8705" width="42.5703125" style="1" customWidth="1"/>
    <col min="8706" max="8707" width="0" style="1" hidden="1" customWidth="1"/>
    <col min="8708" max="8708" width="17.85546875" style="1" customWidth="1"/>
    <col min="8709" max="8709" width="35" style="1" customWidth="1"/>
    <col min="8710" max="8712" width="0" style="1" hidden="1" customWidth="1"/>
    <col min="8713" max="8713" width="16.5703125" style="1" customWidth="1"/>
    <col min="8714" max="8714" width="16.140625" style="1" customWidth="1"/>
    <col min="8715" max="8715" width="14.42578125" style="1" customWidth="1"/>
    <col min="8716" max="8716" width="15.140625" style="1" customWidth="1"/>
    <col min="8717" max="8717" width="15" style="1" customWidth="1"/>
    <col min="8718" max="8718" width="15.42578125" style="1" customWidth="1"/>
    <col min="8719" max="8719" width="14.85546875" style="1" customWidth="1"/>
    <col min="8720" max="8720" width="16.42578125" style="1" customWidth="1"/>
    <col min="8721" max="8721" width="15.7109375" style="1" customWidth="1"/>
    <col min="8722" max="8771" width="11.140625" style="1" customWidth="1"/>
    <col min="8772" max="8868" width="0" style="1" hidden="1" customWidth="1"/>
    <col min="8869" max="8960" width="0" style="1" hidden="1"/>
    <col min="8961" max="8961" width="42.5703125" style="1" customWidth="1"/>
    <col min="8962" max="8963" width="0" style="1" hidden="1" customWidth="1"/>
    <col min="8964" max="8964" width="17.85546875" style="1" customWidth="1"/>
    <col min="8965" max="8965" width="35" style="1" customWidth="1"/>
    <col min="8966" max="8968" width="0" style="1" hidden="1" customWidth="1"/>
    <col min="8969" max="8969" width="16.5703125" style="1" customWidth="1"/>
    <col min="8970" max="8970" width="16.140625" style="1" customWidth="1"/>
    <col min="8971" max="8971" width="14.42578125" style="1" customWidth="1"/>
    <col min="8972" max="8972" width="15.140625" style="1" customWidth="1"/>
    <col min="8973" max="8973" width="15" style="1" customWidth="1"/>
    <col min="8974" max="8974" width="15.42578125" style="1" customWidth="1"/>
    <col min="8975" max="8975" width="14.85546875" style="1" customWidth="1"/>
    <col min="8976" max="8976" width="16.42578125" style="1" customWidth="1"/>
    <col min="8977" max="8977" width="15.7109375" style="1" customWidth="1"/>
    <col min="8978" max="9027" width="11.140625" style="1" customWidth="1"/>
    <col min="9028" max="9124" width="0" style="1" hidden="1" customWidth="1"/>
    <col min="9125" max="9216" width="0" style="1" hidden="1"/>
    <col min="9217" max="9217" width="42.5703125" style="1" customWidth="1"/>
    <col min="9218" max="9219" width="0" style="1" hidden="1" customWidth="1"/>
    <col min="9220" max="9220" width="17.85546875" style="1" customWidth="1"/>
    <col min="9221" max="9221" width="35" style="1" customWidth="1"/>
    <col min="9222" max="9224" width="0" style="1" hidden="1" customWidth="1"/>
    <col min="9225" max="9225" width="16.5703125" style="1" customWidth="1"/>
    <col min="9226" max="9226" width="16.140625" style="1" customWidth="1"/>
    <col min="9227" max="9227" width="14.42578125" style="1" customWidth="1"/>
    <col min="9228" max="9228" width="15.140625" style="1" customWidth="1"/>
    <col min="9229" max="9229" width="15" style="1" customWidth="1"/>
    <col min="9230" max="9230" width="15.42578125" style="1" customWidth="1"/>
    <col min="9231" max="9231" width="14.85546875" style="1" customWidth="1"/>
    <col min="9232" max="9232" width="16.42578125" style="1" customWidth="1"/>
    <col min="9233" max="9233" width="15.7109375" style="1" customWidth="1"/>
    <col min="9234" max="9283" width="11.140625" style="1" customWidth="1"/>
    <col min="9284" max="9380" width="0" style="1" hidden="1" customWidth="1"/>
    <col min="9381" max="9472" width="0" style="1" hidden="1"/>
    <col min="9473" max="9473" width="42.5703125" style="1" customWidth="1"/>
    <col min="9474" max="9475" width="0" style="1" hidden="1" customWidth="1"/>
    <col min="9476" max="9476" width="17.85546875" style="1" customWidth="1"/>
    <col min="9477" max="9477" width="35" style="1" customWidth="1"/>
    <col min="9478" max="9480" width="0" style="1" hidden="1" customWidth="1"/>
    <col min="9481" max="9481" width="16.5703125" style="1" customWidth="1"/>
    <col min="9482" max="9482" width="16.140625" style="1" customWidth="1"/>
    <col min="9483" max="9483" width="14.42578125" style="1" customWidth="1"/>
    <col min="9484" max="9484" width="15.140625" style="1" customWidth="1"/>
    <col min="9485" max="9485" width="15" style="1" customWidth="1"/>
    <col min="9486" max="9486" width="15.42578125" style="1" customWidth="1"/>
    <col min="9487" max="9487" width="14.85546875" style="1" customWidth="1"/>
    <col min="9488" max="9488" width="16.42578125" style="1" customWidth="1"/>
    <col min="9489" max="9489" width="15.7109375" style="1" customWidth="1"/>
    <col min="9490" max="9539" width="11.140625" style="1" customWidth="1"/>
    <col min="9540" max="9636" width="0" style="1" hidden="1" customWidth="1"/>
    <col min="9637" max="9728" width="0" style="1" hidden="1"/>
    <col min="9729" max="9729" width="42.5703125" style="1" customWidth="1"/>
    <col min="9730" max="9731" width="0" style="1" hidden="1" customWidth="1"/>
    <col min="9732" max="9732" width="17.85546875" style="1" customWidth="1"/>
    <col min="9733" max="9733" width="35" style="1" customWidth="1"/>
    <col min="9734" max="9736" width="0" style="1" hidden="1" customWidth="1"/>
    <col min="9737" max="9737" width="16.5703125" style="1" customWidth="1"/>
    <col min="9738" max="9738" width="16.140625" style="1" customWidth="1"/>
    <col min="9739" max="9739" width="14.42578125" style="1" customWidth="1"/>
    <col min="9740" max="9740" width="15.140625" style="1" customWidth="1"/>
    <col min="9741" max="9741" width="15" style="1" customWidth="1"/>
    <col min="9742" max="9742" width="15.42578125" style="1" customWidth="1"/>
    <col min="9743" max="9743" width="14.85546875" style="1" customWidth="1"/>
    <col min="9744" max="9744" width="16.42578125" style="1" customWidth="1"/>
    <col min="9745" max="9745" width="15.7109375" style="1" customWidth="1"/>
    <col min="9746" max="9795" width="11.140625" style="1" customWidth="1"/>
    <col min="9796" max="9892" width="0" style="1" hidden="1" customWidth="1"/>
    <col min="9893" max="9984" width="0" style="1" hidden="1"/>
    <col min="9985" max="9985" width="42.5703125" style="1" customWidth="1"/>
    <col min="9986" max="9987" width="0" style="1" hidden="1" customWidth="1"/>
    <col min="9988" max="9988" width="17.85546875" style="1" customWidth="1"/>
    <col min="9989" max="9989" width="35" style="1" customWidth="1"/>
    <col min="9990" max="9992" width="0" style="1" hidden="1" customWidth="1"/>
    <col min="9993" max="9993" width="16.5703125" style="1" customWidth="1"/>
    <col min="9994" max="9994" width="16.140625" style="1" customWidth="1"/>
    <col min="9995" max="9995" width="14.42578125" style="1" customWidth="1"/>
    <col min="9996" max="9996" width="15.140625" style="1" customWidth="1"/>
    <col min="9997" max="9997" width="15" style="1" customWidth="1"/>
    <col min="9998" max="9998" width="15.42578125" style="1" customWidth="1"/>
    <col min="9999" max="9999" width="14.85546875" style="1" customWidth="1"/>
    <col min="10000" max="10000" width="16.42578125" style="1" customWidth="1"/>
    <col min="10001" max="10001" width="15.7109375" style="1" customWidth="1"/>
    <col min="10002" max="10051" width="11.140625" style="1" customWidth="1"/>
    <col min="10052" max="10148" width="0" style="1" hidden="1" customWidth="1"/>
    <col min="10149" max="10240" width="0" style="1" hidden="1"/>
    <col min="10241" max="10241" width="42.5703125" style="1" customWidth="1"/>
    <col min="10242" max="10243" width="0" style="1" hidden="1" customWidth="1"/>
    <col min="10244" max="10244" width="17.85546875" style="1" customWidth="1"/>
    <col min="10245" max="10245" width="35" style="1" customWidth="1"/>
    <col min="10246" max="10248" width="0" style="1" hidden="1" customWidth="1"/>
    <col min="10249" max="10249" width="16.5703125" style="1" customWidth="1"/>
    <col min="10250" max="10250" width="16.140625" style="1" customWidth="1"/>
    <col min="10251" max="10251" width="14.42578125" style="1" customWidth="1"/>
    <col min="10252" max="10252" width="15.140625" style="1" customWidth="1"/>
    <col min="10253" max="10253" width="15" style="1" customWidth="1"/>
    <col min="10254" max="10254" width="15.42578125" style="1" customWidth="1"/>
    <col min="10255" max="10255" width="14.85546875" style="1" customWidth="1"/>
    <col min="10256" max="10256" width="16.42578125" style="1" customWidth="1"/>
    <col min="10257" max="10257" width="15.7109375" style="1" customWidth="1"/>
    <col min="10258" max="10307" width="11.140625" style="1" customWidth="1"/>
    <col min="10308" max="10404" width="0" style="1" hidden="1" customWidth="1"/>
    <col min="10405" max="10496" width="0" style="1" hidden="1"/>
    <col min="10497" max="10497" width="42.5703125" style="1" customWidth="1"/>
    <col min="10498" max="10499" width="0" style="1" hidden="1" customWidth="1"/>
    <col min="10500" max="10500" width="17.85546875" style="1" customWidth="1"/>
    <col min="10501" max="10501" width="35" style="1" customWidth="1"/>
    <col min="10502" max="10504" width="0" style="1" hidden="1" customWidth="1"/>
    <col min="10505" max="10505" width="16.5703125" style="1" customWidth="1"/>
    <col min="10506" max="10506" width="16.140625" style="1" customWidth="1"/>
    <col min="10507" max="10507" width="14.42578125" style="1" customWidth="1"/>
    <col min="10508" max="10508" width="15.140625" style="1" customWidth="1"/>
    <col min="10509" max="10509" width="15" style="1" customWidth="1"/>
    <col min="10510" max="10510" width="15.42578125" style="1" customWidth="1"/>
    <col min="10511" max="10511" width="14.85546875" style="1" customWidth="1"/>
    <col min="10512" max="10512" width="16.42578125" style="1" customWidth="1"/>
    <col min="10513" max="10513" width="15.7109375" style="1" customWidth="1"/>
    <col min="10514" max="10563" width="11.140625" style="1" customWidth="1"/>
    <col min="10564" max="10660" width="0" style="1" hidden="1" customWidth="1"/>
    <col min="10661" max="10752" width="0" style="1" hidden="1"/>
    <col min="10753" max="10753" width="42.5703125" style="1" customWidth="1"/>
    <col min="10754" max="10755" width="0" style="1" hidden="1" customWidth="1"/>
    <col min="10756" max="10756" width="17.85546875" style="1" customWidth="1"/>
    <col min="10757" max="10757" width="35" style="1" customWidth="1"/>
    <col min="10758" max="10760" width="0" style="1" hidden="1" customWidth="1"/>
    <col min="10761" max="10761" width="16.5703125" style="1" customWidth="1"/>
    <col min="10762" max="10762" width="16.140625" style="1" customWidth="1"/>
    <col min="10763" max="10763" width="14.42578125" style="1" customWidth="1"/>
    <col min="10764" max="10764" width="15.140625" style="1" customWidth="1"/>
    <col min="10765" max="10765" width="15" style="1" customWidth="1"/>
    <col min="10766" max="10766" width="15.42578125" style="1" customWidth="1"/>
    <col min="10767" max="10767" width="14.85546875" style="1" customWidth="1"/>
    <col min="10768" max="10768" width="16.42578125" style="1" customWidth="1"/>
    <col min="10769" max="10769" width="15.7109375" style="1" customWidth="1"/>
    <col min="10770" max="10819" width="11.140625" style="1" customWidth="1"/>
    <col min="10820" max="10916" width="0" style="1" hidden="1" customWidth="1"/>
    <col min="10917" max="11008" width="0" style="1" hidden="1"/>
    <col min="11009" max="11009" width="42.5703125" style="1" customWidth="1"/>
    <col min="11010" max="11011" width="0" style="1" hidden="1" customWidth="1"/>
    <col min="11012" max="11012" width="17.85546875" style="1" customWidth="1"/>
    <col min="11013" max="11013" width="35" style="1" customWidth="1"/>
    <col min="11014" max="11016" width="0" style="1" hidden="1" customWidth="1"/>
    <col min="11017" max="11017" width="16.5703125" style="1" customWidth="1"/>
    <col min="11018" max="11018" width="16.140625" style="1" customWidth="1"/>
    <col min="11019" max="11019" width="14.42578125" style="1" customWidth="1"/>
    <col min="11020" max="11020" width="15.140625" style="1" customWidth="1"/>
    <col min="11021" max="11021" width="15" style="1" customWidth="1"/>
    <col min="11022" max="11022" width="15.42578125" style="1" customWidth="1"/>
    <col min="11023" max="11023" width="14.85546875" style="1" customWidth="1"/>
    <col min="11024" max="11024" width="16.42578125" style="1" customWidth="1"/>
    <col min="11025" max="11025" width="15.7109375" style="1" customWidth="1"/>
    <col min="11026" max="11075" width="11.140625" style="1" customWidth="1"/>
    <col min="11076" max="11172" width="0" style="1" hidden="1" customWidth="1"/>
    <col min="11173" max="11264" width="0" style="1" hidden="1"/>
    <col min="11265" max="11265" width="42.5703125" style="1" customWidth="1"/>
    <col min="11266" max="11267" width="0" style="1" hidden="1" customWidth="1"/>
    <col min="11268" max="11268" width="17.85546875" style="1" customWidth="1"/>
    <col min="11269" max="11269" width="35" style="1" customWidth="1"/>
    <col min="11270" max="11272" width="0" style="1" hidden="1" customWidth="1"/>
    <col min="11273" max="11273" width="16.5703125" style="1" customWidth="1"/>
    <col min="11274" max="11274" width="16.140625" style="1" customWidth="1"/>
    <col min="11275" max="11275" width="14.42578125" style="1" customWidth="1"/>
    <col min="11276" max="11276" width="15.140625" style="1" customWidth="1"/>
    <col min="11277" max="11277" width="15" style="1" customWidth="1"/>
    <col min="11278" max="11278" width="15.42578125" style="1" customWidth="1"/>
    <col min="11279" max="11279" width="14.85546875" style="1" customWidth="1"/>
    <col min="11280" max="11280" width="16.42578125" style="1" customWidth="1"/>
    <col min="11281" max="11281" width="15.7109375" style="1" customWidth="1"/>
    <col min="11282" max="11331" width="11.140625" style="1" customWidth="1"/>
    <col min="11332" max="11428" width="0" style="1" hidden="1" customWidth="1"/>
    <col min="11429" max="11520" width="0" style="1" hidden="1"/>
    <col min="11521" max="11521" width="42.5703125" style="1" customWidth="1"/>
    <col min="11522" max="11523" width="0" style="1" hidden="1" customWidth="1"/>
    <col min="11524" max="11524" width="17.85546875" style="1" customWidth="1"/>
    <col min="11525" max="11525" width="35" style="1" customWidth="1"/>
    <col min="11526" max="11528" width="0" style="1" hidden="1" customWidth="1"/>
    <col min="11529" max="11529" width="16.5703125" style="1" customWidth="1"/>
    <col min="11530" max="11530" width="16.140625" style="1" customWidth="1"/>
    <col min="11531" max="11531" width="14.42578125" style="1" customWidth="1"/>
    <col min="11532" max="11532" width="15.140625" style="1" customWidth="1"/>
    <col min="11533" max="11533" width="15" style="1" customWidth="1"/>
    <col min="11534" max="11534" width="15.42578125" style="1" customWidth="1"/>
    <col min="11535" max="11535" width="14.85546875" style="1" customWidth="1"/>
    <col min="11536" max="11536" width="16.42578125" style="1" customWidth="1"/>
    <col min="11537" max="11537" width="15.7109375" style="1" customWidth="1"/>
    <col min="11538" max="11587" width="11.140625" style="1" customWidth="1"/>
    <col min="11588" max="11684" width="0" style="1" hidden="1" customWidth="1"/>
    <col min="11685" max="11776" width="0" style="1" hidden="1"/>
    <col min="11777" max="11777" width="42.5703125" style="1" customWidth="1"/>
    <col min="11778" max="11779" width="0" style="1" hidden="1" customWidth="1"/>
    <col min="11780" max="11780" width="17.85546875" style="1" customWidth="1"/>
    <col min="11781" max="11781" width="35" style="1" customWidth="1"/>
    <col min="11782" max="11784" width="0" style="1" hidden="1" customWidth="1"/>
    <col min="11785" max="11785" width="16.5703125" style="1" customWidth="1"/>
    <col min="11786" max="11786" width="16.140625" style="1" customWidth="1"/>
    <col min="11787" max="11787" width="14.42578125" style="1" customWidth="1"/>
    <col min="11788" max="11788" width="15.140625" style="1" customWidth="1"/>
    <col min="11789" max="11789" width="15" style="1" customWidth="1"/>
    <col min="11790" max="11790" width="15.42578125" style="1" customWidth="1"/>
    <col min="11791" max="11791" width="14.85546875" style="1" customWidth="1"/>
    <col min="11792" max="11792" width="16.42578125" style="1" customWidth="1"/>
    <col min="11793" max="11793" width="15.7109375" style="1" customWidth="1"/>
    <col min="11794" max="11843" width="11.140625" style="1" customWidth="1"/>
    <col min="11844" max="11940" width="0" style="1" hidden="1" customWidth="1"/>
    <col min="11941" max="12032" width="0" style="1" hidden="1"/>
    <col min="12033" max="12033" width="42.5703125" style="1" customWidth="1"/>
    <col min="12034" max="12035" width="0" style="1" hidden="1" customWidth="1"/>
    <col min="12036" max="12036" width="17.85546875" style="1" customWidth="1"/>
    <col min="12037" max="12037" width="35" style="1" customWidth="1"/>
    <col min="12038" max="12040" width="0" style="1" hidden="1" customWidth="1"/>
    <col min="12041" max="12041" width="16.5703125" style="1" customWidth="1"/>
    <col min="12042" max="12042" width="16.140625" style="1" customWidth="1"/>
    <col min="12043" max="12043" width="14.42578125" style="1" customWidth="1"/>
    <col min="12044" max="12044" width="15.140625" style="1" customWidth="1"/>
    <col min="12045" max="12045" width="15" style="1" customWidth="1"/>
    <col min="12046" max="12046" width="15.42578125" style="1" customWidth="1"/>
    <col min="12047" max="12047" width="14.85546875" style="1" customWidth="1"/>
    <col min="12048" max="12048" width="16.42578125" style="1" customWidth="1"/>
    <col min="12049" max="12049" width="15.7109375" style="1" customWidth="1"/>
    <col min="12050" max="12099" width="11.140625" style="1" customWidth="1"/>
    <col min="12100" max="12196" width="0" style="1" hidden="1" customWidth="1"/>
    <col min="12197" max="12288" width="0" style="1" hidden="1"/>
    <col min="12289" max="12289" width="42.5703125" style="1" customWidth="1"/>
    <col min="12290" max="12291" width="0" style="1" hidden="1" customWidth="1"/>
    <col min="12292" max="12292" width="17.85546875" style="1" customWidth="1"/>
    <col min="12293" max="12293" width="35" style="1" customWidth="1"/>
    <col min="12294" max="12296" width="0" style="1" hidden="1" customWidth="1"/>
    <col min="12297" max="12297" width="16.5703125" style="1" customWidth="1"/>
    <col min="12298" max="12298" width="16.140625" style="1" customWidth="1"/>
    <col min="12299" max="12299" width="14.42578125" style="1" customWidth="1"/>
    <col min="12300" max="12300" width="15.140625" style="1" customWidth="1"/>
    <col min="12301" max="12301" width="15" style="1" customWidth="1"/>
    <col min="12302" max="12302" width="15.42578125" style="1" customWidth="1"/>
    <col min="12303" max="12303" width="14.85546875" style="1" customWidth="1"/>
    <col min="12304" max="12304" width="16.42578125" style="1" customWidth="1"/>
    <col min="12305" max="12305" width="15.7109375" style="1" customWidth="1"/>
    <col min="12306" max="12355" width="11.140625" style="1" customWidth="1"/>
    <col min="12356" max="12452" width="0" style="1" hidden="1" customWidth="1"/>
    <col min="12453" max="12544" width="0" style="1" hidden="1"/>
    <col min="12545" max="12545" width="42.5703125" style="1" customWidth="1"/>
    <col min="12546" max="12547" width="0" style="1" hidden="1" customWidth="1"/>
    <col min="12548" max="12548" width="17.85546875" style="1" customWidth="1"/>
    <col min="12549" max="12549" width="35" style="1" customWidth="1"/>
    <col min="12550" max="12552" width="0" style="1" hidden="1" customWidth="1"/>
    <col min="12553" max="12553" width="16.5703125" style="1" customWidth="1"/>
    <col min="12554" max="12554" width="16.140625" style="1" customWidth="1"/>
    <col min="12555" max="12555" width="14.42578125" style="1" customWidth="1"/>
    <col min="12556" max="12556" width="15.140625" style="1" customWidth="1"/>
    <col min="12557" max="12557" width="15" style="1" customWidth="1"/>
    <col min="12558" max="12558" width="15.42578125" style="1" customWidth="1"/>
    <col min="12559" max="12559" width="14.85546875" style="1" customWidth="1"/>
    <col min="12560" max="12560" width="16.42578125" style="1" customWidth="1"/>
    <col min="12561" max="12561" width="15.7109375" style="1" customWidth="1"/>
    <col min="12562" max="12611" width="11.140625" style="1" customWidth="1"/>
    <col min="12612" max="12708" width="0" style="1" hidden="1" customWidth="1"/>
    <col min="12709" max="12800" width="0" style="1" hidden="1"/>
    <col min="12801" max="12801" width="42.5703125" style="1" customWidth="1"/>
    <col min="12802" max="12803" width="0" style="1" hidden="1" customWidth="1"/>
    <col min="12804" max="12804" width="17.85546875" style="1" customWidth="1"/>
    <col min="12805" max="12805" width="35" style="1" customWidth="1"/>
    <col min="12806" max="12808" width="0" style="1" hidden="1" customWidth="1"/>
    <col min="12809" max="12809" width="16.5703125" style="1" customWidth="1"/>
    <col min="12810" max="12810" width="16.140625" style="1" customWidth="1"/>
    <col min="12811" max="12811" width="14.42578125" style="1" customWidth="1"/>
    <col min="12812" max="12812" width="15.140625" style="1" customWidth="1"/>
    <col min="12813" max="12813" width="15" style="1" customWidth="1"/>
    <col min="12814" max="12814" width="15.42578125" style="1" customWidth="1"/>
    <col min="12815" max="12815" width="14.85546875" style="1" customWidth="1"/>
    <col min="12816" max="12816" width="16.42578125" style="1" customWidth="1"/>
    <col min="12817" max="12817" width="15.7109375" style="1" customWidth="1"/>
    <col min="12818" max="12867" width="11.140625" style="1" customWidth="1"/>
    <col min="12868" max="12964" width="0" style="1" hidden="1" customWidth="1"/>
    <col min="12965" max="13056" width="0" style="1" hidden="1"/>
    <col min="13057" max="13057" width="42.5703125" style="1" customWidth="1"/>
    <col min="13058" max="13059" width="0" style="1" hidden="1" customWidth="1"/>
    <col min="13060" max="13060" width="17.85546875" style="1" customWidth="1"/>
    <col min="13061" max="13061" width="35" style="1" customWidth="1"/>
    <col min="13062" max="13064" width="0" style="1" hidden="1" customWidth="1"/>
    <col min="13065" max="13065" width="16.5703125" style="1" customWidth="1"/>
    <col min="13066" max="13066" width="16.140625" style="1" customWidth="1"/>
    <col min="13067" max="13067" width="14.42578125" style="1" customWidth="1"/>
    <col min="13068" max="13068" width="15.140625" style="1" customWidth="1"/>
    <col min="13069" max="13069" width="15" style="1" customWidth="1"/>
    <col min="13070" max="13070" width="15.42578125" style="1" customWidth="1"/>
    <col min="13071" max="13071" width="14.85546875" style="1" customWidth="1"/>
    <col min="13072" max="13072" width="16.42578125" style="1" customWidth="1"/>
    <col min="13073" max="13073" width="15.7109375" style="1" customWidth="1"/>
    <col min="13074" max="13123" width="11.140625" style="1" customWidth="1"/>
    <col min="13124" max="13220" width="0" style="1" hidden="1" customWidth="1"/>
    <col min="13221" max="13312" width="0" style="1" hidden="1"/>
    <col min="13313" max="13313" width="42.5703125" style="1" customWidth="1"/>
    <col min="13314" max="13315" width="0" style="1" hidden="1" customWidth="1"/>
    <col min="13316" max="13316" width="17.85546875" style="1" customWidth="1"/>
    <col min="13317" max="13317" width="35" style="1" customWidth="1"/>
    <col min="13318" max="13320" width="0" style="1" hidden="1" customWidth="1"/>
    <col min="13321" max="13321" width="16.5703125" style="1" customWidth="1"/>
    <col min="13322" max="13322" width="16.140625" style="1" customWidth="1"/>
    <col min="13323" max="13323" width="14.42578125" style="1" customWidth="1"/>
    <col min="13324" max="13324" width="15.140625" style="1" customWidth="1"/>
    <col min="13325" max="13325" width="15" style="1" customWidth="1"/>
    <col min="13326" max="13326" width="15.42578125" style="1" customWidth="1"/>
    <col min="13327" max="13327" width="14.85546875" style="1" customWidth="1"/>
    <col min="13328" max="13328" width="16.42578125" style="1" customWidth="1"/>
    <col min="13329" max="13329" width="15.7109375" style="1" customWidth="1"/>
    <col min="13330" max="13379" width="11.140625" style="1" customWidth="1"/>
    <col min="13380" max="13476" width="0" style="1" hidden="1" customWidth="1"/>
    <col min="13477" max="13568" width="0" style="1" hidden="1"/>
    <col min="13569" max="13569" width="42.5703125" style="1" customWidth="1"/>
    <col min="13570" max="13571" width="0" style="1" hidden="1" customWidth="1"/>
    <col min="13572" max="13572" width="17.85546875" style="1" customWidth="1"/>
    <col min="13573" max="13573" width="35" style="1" customWidth="1"/>
    <col min="13574" max="13576" width="0" style="1" hidden="1" customWidth="1"/>
    <col min="13577" max="13577" width="16.5703125" style="1" customWidth="1"/>
    <col min="13578" max="13578" width="16.140625" style="1" customWidth="1"/>
    <col min="13579" max="13579" width="14.42578125" style="1" customWidth="1"/>
    <col min="13580" max="13580" width="15.140625" style="1" customWidth="1"/>
    <col min="13581" max="13581" width="15" style="1" customWidth="1"/>
    <col min="13582" max="13582" width="15.42578125" style="1" customWidth="1"/>
    <col min="13583" max="13583" width="14.85546875" style="1" customWidth="1"/>
    <col min="13584" max="13584" width="16.42578125" style="1" customWidth="1"/>
    <col min="13585" max="13585" width="15.7109375" style="1" customWidth="1"/>
    <col min="13586" max="13635" width="11.140625" style="1" customWidth="1"/>
    <col min="13636" max="13732" width="0" style="1" hidden="1" customWidth="1"/>
    <col min="13733" max="13824" width="0" style="1" hidden="1"/>
    <col min="13825" max="13825" width="42.5703125" style="1" customWidth="1"/>
    <col min="13826" max="13827" width="0" style="1" hidden="1" customWidth="1"/>
    <col min="13828" max="13828" width="17.85546875" style="1" customWidth="1"/>
    <col min="13829" max="13829" width="35" style="1" customWidth="1"/>
    <col min="13830" max="13832" width="0" style="1" hidden="1" customWidth="1"/>
    <col min="13833" max="13833" width="16.5703125" style="1" customWidth="1"/>
    <col min="13834" max="13834" width="16.140625" style="1" customWidth="1"/>
    <col min="13835" max="13835" width="14.42578125" style="1" customWidth="1"/>
    <col min="13836" max="13836" width="15.140625" style="1" customWidth="1"/>
    <col min="13837" max="13837" width="15" style="1" customWidth="1"/>
    <col min="13838" max="13838" width="15.42578125" style="1" customWidth="1"/>
    <col min="13839" max="13839" width="14.85546875" style="1" customWidth="1"/>
    <col min="13840" max="13840" width="16.42578125" style="1" customWidth="1"/>
    <col min="13841" max="13841" width="15.7109375" style="1" customWidth="1"/>
    <col min="13842" max="13891" width="11.140625" style="1" customWidth="1"/>
    <col min="13892" max="13988" width="0" style="1" hidden="1" customWidth="1"/>
    <col min="13989" max="14080" width="0" style="1" hidden="1"/>
    <col min="14081" max="14081" width="42.5703125" style="1" customWidth="1"/>
    <col min="14082" max="14083" width="0" style="1" hidden="1" customWidth="1"/>
    <col min="14084" max="14084" width="17.85546875" style="1" customWidth="1"/>
    <col min="14085" max="14085" width="35" style="1" customWidth="1"/>
    <col min="14086" max="14088" width="0" style="1" hidden="1" customWidth="1"/>
    <col min="14089" max="14089" width="16.5703125" style="1" customWidth="1"/>
    <col min="14090" max="14090" width="16.140625" style="1" customWidth="1"/>
    <col min="14091" max="14091" width="14.42578125" style="1" customWidth="1"/>
    <col min="14092" max="14092" width="15.140625" style="1" customWidth="1"/>
    <col min="14093" max="14093" width="15" style="1" customWidth="1"/>
    <col min="14094" max="14094" width="15.42578125" style="1" customWidth="1"/>
    <col min="14095" max="14095" width="14.85546875" style="1" customWidth="1"/>
    <col min="14096" max="14096" width="16.42578125" style="1" customWidth="1"/>
    <col min="14097" max="14097" width="15.7109375" style="1" customWidth="1"/>
    <col min="14098" max="14147" width="11.140625" style="1" customWidth="1"/>
    <col min="14148" max="14244" width="0" style="1" hidden="1" customWidth="1"/>
    <col min="14245" max="14336" width="0" style="1" hidden="1"/>
    <col min="14337" max="14337" width="42.5703125" style="1" customWidth="1"/>
    <col min="14338" max="14339" width="0" style="1" hidden="1" customWidth="1"/>
    <col min="14340" max="14340" width="17.85546875" style="1" customWidth="1"/>
    <col min="14341" max="14341" width="35" style="1" customWidth="1"/>
    <col min="14342" max="14344" width="0" style="1" hidden="1" customWidth="1"/>
    <col min="14345" max="14345" width="16.5703125" style="1" customWidth="1"/>
    <col min="14346" max="14346" width="16.140625" style="1" customWidth="1"/>
    <col min="14347" max="14347" width="14.42578125" style="1" customWidth="1"/>
    <col min="14348" max="14348" width="15.140625" style="1" customWidth="1"/>
    <col min="14349" max="14349" width="15" style="1" customWidth="1"/>
    <col min="14350" max="14350" width="15.42578125" style="1" customWidth="1"/>
    <col min="14351" max="14351" width="14.85546875" style="1" customWidth="1"/>
    <col min="14352" max="14352" width="16.42578125" style="1" customWidth="1"/>
    <col min="14353" max="14353" width="15.7109375" style="1" customWidth="1"/>
    <col min="14354" max="14403" width="11.140625" style="1" customWidth="1"/>
    <col min="14404" max="14500" width="0" style="1" hidden="1" customWidth="1"/>
    <col min="14501" max="14592" width="0" style="1" hidden="1"/>
    <col min="14593" max="14593" width="42.5703125" style="1" customWidth="1"/>
    <col min="14594" max="14595" width="0" style="1" hidden="1" customWidth="1"/>
    <col min="14596" max="14596" width="17.85546875" style="1" customWidth="1"/>
    <col min="14597" max="14597" width="35" style="1" customWidth="1"/>
    <col min="14598" max="14600" width="0" style="1" hidden="1" customWidth="1"/>
    <col min="14601" max="14601" width="16.5703125" style="1" customWidth="1"/>
    <col min="14602" max="14602" width="16.140625" style="1" customWidth="1"/>
    <col min="14603" max="14603" width="14.42578125" style="1" customWidth="1"/>
    <col min="14604" max="14604" width="15.140625" style="1" customWidth="1"/>
    <col min="14605" max="14605" width="15" style="1" customWidth="1"/>
    <col min="14606" max="14606" width="15.42578125" style="1" customWidth="1"/>
    <col min="14607" max="14607" width="14.85546875" style="1" customWidth="1"/>
    <col min="14608" max="14608" width="16.42578125" style="1" customWidth="1"/>
    <col min="14609" max="14609" width="15.7109375" style="1" customWidth="1"/>
    <col min="14610" max="14659" width="11.140625" style="1" customWidth="1"/>
    <col min="14660" max="14756" width="0" style="1" hidden="1" customWidth="1"/>
    <col min="14757" max="14848" width="0" style="1" hidden="1"/>
    <col min="14849" max="14849" width="42.5703125" style="1" customWidth="1"/>
    <col min="14850" max="14851" width="0" style="1" hidden="1" customWidth="1"/>
    <col min="14852" max="14852" width="17.85546875" style="1" customWidth="1"/>
    <col min="14853" max="14853" width="35" style="1" customWidth="1"/>
    <col min="14854" max="14856" width="0" style="1" hidden="1" customWidth="1"/>
    <col min="14857" max="14857" width="16.5703125" style="1" customWidth="1"/>
    <col min="14858" max="14858" width="16.140625" style="1" customWidth="1"/>
    <col min="14859" max="14859" width="14.42578125" style="1" customWidth="1"/>
    <col min="14860" max="14860" width="15.140625" style="1" customWidth="1"/>
    <col min="14861" max="14861" width="15" style="1" customWidth="1"/>
    <col min="14862" max="14862" width="15.42578125" style="1" customWidth="1"/>
    <col min="14863" max="14863" width="14.85546875" style="1" customWidth="1"/>
    <col min="14864" max="14864" width="16.42578125" style="1" customWidth="1"/>
    <col min="14865" max="14865" width="15.7109375" style="1" customWidth="1"/>
    <col min="14866" max="14915" width="11.140625" style="1" customWidth="1"/>
    <col min="14916" max="15012" width="0" style="1" hidden="1" customWidth="1"/>
    <col min="15013" max="15104" width="0" style="1" hidden="1"/>
    <col min="15105" max="15105" width="42.5703125" style="1" customWidth="1"/>
    <col min="15106" max="15107" width="0" style="1" hidden="1" customWidth="1"/>
    <col min="15108" max="15108" width="17.85546875" style="1" customWidth="1"/>
    <col min="15109" max="15109" width="35" style="1" customWidth="1"/>
    <col min="15110" max="15112" width="0" style="1" hidden="1" customWidth="1"/>
    <col min="15113" max="15113" width="16.5703125" style="1" customWidth="1"/>
    <col min="15114" max="15114" width="16.140625" style="1" customWidth="1"/>
    <col min="15115" max="15115" width="14.42578125" style="1" customWidth="1"/>
    <col min="15116" max="15116" width="15.140625" style="1" customWidth="1"/>
    <col min="15117" max="15117" width="15" style="1" customWidth="1"/>
    <col min="15118" max="15118" width="15.42578125" style="1" customWidth="1"/>
    <col min="15119" max="15119" width="14.85546875" style="1" customWidth="1"/>
    <col min="15120" max="15120" width="16.42578125" style="1" customWidth="1"/>
    <col min="15121" max="15121" width="15.7109375" style="1" customWidth="1"/>
    <col min="15122" max="15171" width="11.140625" style="1" customWidth="1"/>
    <col min="15172" max="15268" width="0" style="1" hidden="1" customWidth="1"/>
    <col min="15269" max="15360" width="0" style="1" hidden="1"/>
    <col min="15361" max="15361" width="42.5703125" style="1" customWidth="1"/>
    <col min="15362" max="15363" width="0" style="1" hidden="1" customWidth="1"/>
    <col min="15364" max="15364" width="17.85546875" style="1" customWidth="1"/>
    <col min="15365" max="15365" width="35" style="1" customWidth="1"/>
    <col min="15366" max="15368" width="0" style="1" hidden="1" customWidth="1"/>
    <col min="15369" max="15369" width="16.5703125" style="1" customWidth="1"/>
    <col min="15370" max="15370" width="16.140625" style="1" customWidth="1"/>
    <col min="15371" max="15371" width="14.42578125" style="1" customWidth="1"/>
    <col min="15372" max="15372" width="15.140625" style="1" customWidth="1"/>
    <col min="15373" max="15373" width="15" style="1" customWidth="1"/>
    <col min="15374" max="15374" width="15.42578125" style="1" customWidth="1"/>
    <col min="15375" max="15375" width="14.85546875" style="1" customWidth="1"/>
    <col min="15376" max="15376" width="16.42578125" style="1" customWidth="1"/>
    <col min="15377" max="15377" width="15.7109375" style="1" customWidth="1"/>
    <col min="15378" max="15427" width="11.140625" style="1" customWidth="1"/>
    <col min="15428" max="15524" width="0" style="1" hidden="1" customWidth="1"/>
    <col min="15525" max="15616" width="0" style="1" hidden="1"/>
    <col min="15617" max="15617" width="42.5703125" style="1" customWidth="1"/>
    <col min="15618" max="15619" width="0" style="1" hidden="1" customWidth="1"/>
    <col min="15620" max="15620" width="17.85546875" style="1" customWidth="1"/>
    <col min="15621" max="15621" width="35" style="1" customWidth="1"/>
    <col min="15622" max="15624" width="0" style="1" hidden="1" customWidth="1"/>
    <col min="15625" max="15625" width="16.5703125" style="1" customWidth="1"/>
    <col min="15626" max="15626" width="16.140625" style="1" customWidth="1"/>
    <col min="15627" max="15627" width="14.42578125" style="1" customWidth="1"/>
    <col min="15628" max="15628" width="15.140625" style="1" customWidth="1"/>
    <col min="15629" max="15629" width="15" style="1" customWidth="1"/>
    <col min="15630" max="15630" width="15.42578125" style="1" customWidth="1"/>
    <col min="15631" max="15631" width="14.85546875" style="1" customWidth="1"/>
    <col min="15632" max="15632" width="16.42578125" style="1" customWidth="1"/>
    <col min="15633" max="15633" width="15.7109375" style="1" customWidth="1"/>
    <col min="15634" max="15683" width="11.140625" style="1" customWidth="1"/>
    <col min="15684" max="15780" width="0" style="1" hidden="1" customWidth="1"/>
    <col min="15781" max="15872" width="0" style="1" hidden="1"/>
    <col min="15873" max="15873" width="42.5703125" style="1" customWidth="1"/>
    <col min="15874" max="15875" width="0" style="1" hidden="1" customWidth="1"/>
    <col min="15876" max="15876" width="17.85546875" style="1" customWidth="1"/>
    <col min="15877" max="15877" width="35" style="1" customWidth="1"/>
    <col min="15878" max="15880" width="0" style="1" hidden="1" customWidth="1"/>
    <col min="15881" max="15881" width="16.5703125" style="1" customWidth="1"/>
    <col min="15882" max="15882" width="16.140625" style="1" customWidth="1"/>
    <col min="15883" max="15883" width="14.42578125" style="1" customWidth="1"/>
    <col min="15884" max="15884" width="15.140625" style="1" customWidth="1"/>
    <col min="15885" max="15885" width="15" style="1" customWidth="1"/>
    <col min="15886" max="15886" width="15.42578125" style="1" customWidth="1"/>
    <col min="15887" max="15887" width="14.85546875" style="1" customWidth="1"/>
    <col min="15888" max="15888" width="16.42578125" style="1" customWidth="1"/>
    <col min="15889" max="15889" width="15.7109375" style="1" customWidth="1"/>
    <col min="15890" max="15939" width="11.140625" style="1" customWidth="1"/>
    <col min="15940" max="16036" width="0" style="1" hidden="1" customWidth="1"/>
    <col min="16037" max="16128" width="0" style="1" hidden="1"/>
    <col min="16129" max="16129" width="42.5703125" style="1" customWidth="1"/>
    <col min="16130" max="16131" width="0" style="1" hidden="1" customWidth="1"/>
    <col min="16132" max="16132" width="17.85546875" style="1" customWidth="1"/>
    <col min="16133" max="16133" width="35" style="1" customWidth="1"/>
    <col min="16134" max="16136" width="0" style="1" hidden="1" customWidth="1"/>
    <col min="16137" max="16137" width="16.5703125" style="1" customWidth="1"/>
    <col min="16138" max="16138" width="16.140625" style="1" customWidth="1"/>
    <col min="16139" max="16139" width="14.42578125" style="1" customWidth="1"/>
    <col min="16140" max="16140" width="15.140625" style="1" customWidth="1"/>
    <col min="16141" max="16141" width="15" style="1" customWidth="1"/>
    <col min="16142" max="16142" width="15.42578125" style="1" customWidth="1"/>
    <col min="16143" max="16143" width="14.85546875" style="1" customWidth="1"/>
    <col min="16144" max="16144" width="16.42578125" style="1" customWidth="1"/>
    <col min="16145" max="16145" width="15.7109375" style="1" customWidth="1"/>
    <col min="16146" max="16195" width="11.140625" style="1" customWidth="1"/>
    <col min="16196" max="16292" width="0" style="1" hidden="1" customWidth="1"/>
    <col min="16293" max="16384" width="0" style="1" hidden="1"/>
  </cols>
  <sheetData>
    <row r="1" spans="1:17" s="25" customFormat="1" ht="25.5">
      <c r="A1" s="25" t="s">
        <v>0</v>
      </c>
      <c r="B1" s="26" t="s">
        <v>1</v>
      </c>
      <c r="C1" s="26" t="s">
        <v>2</v>
      </c>
      <c r="D1" s="26" t="s">
        <v>3</v>
      </c>
      <c r="E1" s="29" t="s">
        <v>4</v>
      </c>
      <c r="F1" s="26" t="s">
        <v>5</v>
      </c>
      <c r="G1" s="26" t="s">
        <v>6</v>
      </c>
      <c r="H1" s="26" t="s">
        <v>7</v>
      </c>
      <c r="I1" s="27" t="s">
        <v>8</v>
      </c>
      <c r="J1" s="26" t="s">
        <v>9</v>
      </c>
      <c r="K1" s="26" t="s">
        <v>10</v>
      </c>
      <c r="L1" s="26" t="s">
        <v>11</v>
      </c>
      <c r="M1" s="26" t="s">
        <v>12</v>
      </c>
      <c r="N1" s="26" t="s">
        <v>13</v>
      </c>
      <c r="O1" s="26" t="s">
        <v>14</v>
      </c>
      <c r="P1" s="26" t="s">
        <v>15</v>
      </c>
      <c r="Q1" s="27" t="s">
        <v>235</v>
      </c>
    </row>
    <row r="2" spans="1:17" s="2" customFormat="1" ht="14.25">
      <c r="A2" s="6" t="s">
        <v>16</v>
      </c>
      <c r="B2" s="4" t="s">
        <v>17</v>
      </c>
      <c r="C2" s="4" t="s">
        <v>18</v>
      </c>
      <c r="D2" s="4" t="s">
        <v>236</v>
      </c>
      <c r="E2" s="30" t="s">
        <v>19</v>
      </c>
      <c r="F2" s="4" t="s">
        <v>20</v>
      </c>
      <c r="G2" s="4" t="s">
        <v>21</v>
      </c>
      <c r="H2" s="4" t="s">
        <v>22</v>
      </c>
      <c r="I2" s="5">
        <v>16044.5</v>
      </c>
      <c r="J2" s="5">
        <v>16044.5</v>
      </c>
      <c r="K2" s="5">
        <v>16044.5</v>
      </c>
      <c r="L2" s="5">
        <v>16044.5</v>
      </c>
      <c r="M2" s="5">
        <v>16044.5</v>
      </c>
      <c r="N2" s="5">
        <v>15967</v>
      </c>
      <c r="O2" s="5"/>
      <c r="P2" s="5">
        <f t="shared" ref="P2:P65" si="0">SUM(I2:O2)</f>
        <v>96189.5</v>
      </c>
      <c r="Q2" s="5">
        <f t="shared" ref="Q2:Q65" si="1">IF($H2="M-Su",(I2+J2+K2+L2+M2+N2+O2)/7,IF($H2="Su-F",(I2+J2+K2+L2+M2+O2)/6,IF($H2="M-Sa",(I2+J2+K2+L2+M2+N2)/6,IF($H2="T-Sa",(J2+K2+L2+M2+N2)/5,(I2+J2+K2+L2+M2)/5))))</f>
        <v>16031.583333333334</v>
      </c>
    </row>
    <row r="3" spans="1:17" s="2" customFormat="1" ht="14.25">
      <c r="A3" s="6" t="s">
        <v>23</v>
      </c>
      <c r="B3" s="4" t="s">
        <v>17</v>
      </c>
      <c r="C3" s="4" t="s">
        <v>18</v>
      </c>
      <c r="D3" s="4" t="s">
        <v>236</v>
      </c>
      <c r="E3" s="30" t="s">
        <v>24</v>
      </c>
      <c r="F3" s="4" t="s">
        <v>20</v>
      </c>
      <c r="G3" s="4" t="s">
        <v>25</v>
      </c>
      <c r="H3" s="4" t="s">
        <v>26</v>
      </c>
      <c r="I3" s="5">
        <v>124552</v>
      </c>
      <c r="J3" s="5">
        <v>124552</v>
      </c>
      <c r="K3" s="5">
        <v>124552</v>
      </c>
      <c r="L3" s="5">
        <v>124552</v>
      </c>
      <c r="M3" s="5">
        <v>124552</v>
      </c>
      <c r="N3" s="5">
        <v>118775</v>
      </c>
      <c r="O3" s="5">
        <v>111064</v>
      </c>
      <c r="P3" s="5">
        <f t="shared" si="0"/>
        <v>852599</v>
      </c>
      <c r="Q3" s="5">
        <f t="shared" si="1"/>
        <v>121799.85714285714</v>
      </c>
    </row>
    <row r="4" spans="1:17" s="2" customFormat="1" ht="14.25">
      <c r="A4" s="6" t="s">
        <v>27</v>
      </c>
      <c r="B4" s="4" t="s">
        <v>17</v>
      </c>
      <c r="C4" s="4" t="s">
        <v>18</v>
      </c>
      <c r="D4" s="4" t="s">
        <v>236</v>
      </c>
      <c r="E4" s="30" t="s">
        <v>24</v>
      </c>
      <c r="F4" s="4" t="s">
        <v>20</v>
      </c>
      <c r="G4" s="4" t="s">
        <v>25</v>
      </c>
      <c r="H4" s="4" t="s">
        <v>26</v>
      </c>
      <c r="I4" s="5">
        <v>120984.5</v>
      </c>
      <c r="J4" s="5">
        <v>120984.5</v>
      </c>
      <c r="K4" s="5">
        <v>120984.5</v>
      </c>
      <c r="L4" s="5">
        <v>120984.5</v>
      </c>
      <c r="M4" s="5">
        <v>120984.5</v>
      </c>
      <c r="N4" s="5">
        <v>120654</v>
      </c>
      <c r="O4" s="5">
        <v>113788.5</v>
      </c>
      <c r="P4" s="5">
        <f t="shared" si="0"/>
        <v>839365</v>
      </c>
      <c r="Q4" s="5">
        <f t="shared" si="1"/>
        <v>119909.28571428571</v>
      </c>
    </row>
    <row r="5" spans="1:17" s="6" customFormat="1" ht="14.25">
      <c r="A5" s="6" t="s">
        <v>28</v>
      </c>
      <c r="B5" s="4" t="s">
        <v>17</v>
      </c>
      <c r="C5" s="4" t="s">
        <v>18</v>
      </c>
      <c r="D5" s="4" t="s">
        <v>236</v>
      </c>
      <c r="E5" s="30" t="s">
        <v>29</v>
      </c>
      <c r="F5" s="4" t="s">
        <v>20</v>
      </c>
      <c r="G5" s="4" t="s">
        <v>25</v>
      </c>
      <c r="H5" s="4" t="s">
        <v>26</v>
      </c>
      <c r="I5" s="5">
        <v>17617.5</v>
      </c>
      <c r="J5" s="5">
        <v>17617.5</v>
      </c>
      <c r="K5" s="5">
        <v>17617.5</v>
      </c>
      <c r="L5" s="5">
        <v>17617.5</v>
      </c>
      <c r="M5" s="5">
        <v>17617.5</v>
      </c>
      <c r="N5" s="5">
        <v>17858</v>
      </c>
      <c r="O5" s="5">
        <v>15726</v>
      </c>
      <c r="P5" s="5">
        <f t="shared" si="0"/>
        <v>121671.5</v>
      </c>
      <c r="Q5" s="5">
        <f t="shared" si="1"/>
        <v>17381.642857142859</v>
      </c>
    </row>
    <row r="6" spans="1:17" s="2" customFormat="1" ht="14.25">
      <c r="A6" s="6" t="s">
        <v>30</v>
      </c>
      <c r="B6" s="4" t="s">
        <v>17</v>
      </c>
      <c r="C6" s="4" t="s">
        <v>18</v>
      </c>
      <c r="D6" s="4" t="s">
        <v>236</v>
      </c>
      <c r="E6" s="30" t="s">
        <v>29</v>
      </c>
      <c r="F6" s="4" t="s">
        <v>20</v>
      </c>
      <c r="G6" s="4" t="s">
        <v>21</v>
      </c>
      <c r="H6" s="4" t="s">
        <v>22</v>
      </c>
      <c r="I6" s="5">
        <v>11693.5</v>
      </c>
      <c r="J6" s="5">
        <v>11693.5</v>
      </c>
      <c r="K6" s="5">
        <v>11693.5</v>
      </c>
      <c r="L6" s="5">
        <v>11693.5</v>
      </c>
      <c r="M6" s="5">
        <v>11693.5</v>
      </c>
      <c r="N6" s="5">
        <v>11693.5</v>
      </c>
      <c r="O6" s="5"/>
      <c r="P6" s="5">
        <f t="shared" si="0"/>
        <v>70161</v>
      </c>
      <c r="Q6" s="5">
        <f t="shared" si="1"/>
        <v>11693.5</v>
      </c>
    </row>
    <row r="7" spans="1:17" s="2" customFormat="1" ht="14.25">
      <c r="A7" s="30" t="s">
        <v>31</v>
      </c>
      <c r="B7" s="4" t="s">
        <v>17</v>
      </c>
      <c r="C7" s="4" t="s">
        <v>18</v>
      </c>
      <c r="D7" s="4" t="s">
        <v>236</v>
      </c>
      <c r="E7" s="30" t="s">
        <v>32</v>
      </c>
      <c r="F7" s="4" t="s">
        <v>20</v>
      </c>
      <c r="G7" s="4" t="s">
        <v>21</v>
      </c>
      <c r="H7" s="4" t="s">
        <v>33</v>
      </c>
      <c r="I7" s="5">
        <v>6739</v>
      </c>
      <c r="J7" s="5">
        <v>6739</v>
      </c>
      <c r="K7" s="5">
        <v>6739</v>
      </c>
      <c r="L7" s="5">
        <v>6739</v>
      </c>
      <c r="M7" s="5">
        <v>6739</v>
      </c>
      <c r="N7" s="5">
        <v>0</v>
      </c>
      <c r="O7" s="5"/>
      <c r="P7" s="5">
        <f t="shared" si="0"/>
        <v>33695</v>
      </c>
      <c r="Q7" s="5">
        <f t="shared" si="1"/>
        <v>6739</v>
      </c>
    </row>
    <row r="8" spans="1:17" s="2" customFormat="1" ht="14.25">
      <c r="A8" s="6" t="s">
        <v>34</v>
      </c>
      <c r="B8" s="4" t="s">
        <v>17</v>
      </c>
      <c r="C8" s="4" t="s">
        <v>18</v>
      </c>
      <c r="D8" s="4" t="s">
        <v>236</v>
      </c>
      <c r="E8" s="30" t="s">
        <v>32</v>
      </c>
      <c r="F8" s="4" t="s">
        <v>35</v>
      </c>
      <c r="G8" s="4" t="s">
        <v>25</v>
      </c>
      <c r="H8" s="4" t="s">
        <v>26</v>
      </c>
      <c r="I8" s="5">
        <v>45357</v>
      </c>
      <c r="J8" s="5">
        <v>46482</v>
      </c>
      <c r="K8" s="5">
        <v>47004</v>
      </c>
      <c r="L8" s="5">
        <v>47002</v>
      </c>
      <c r="M8" s="5">
        <v>46403</v>
      </c>
      <c r="N8" s="5">
        <v>45600</v>
      </c>
      <c r="O8" s="5">
        <v>69586</v>
      </c>
      <c r="P8" s="5">
        <f t="shared" si="0"/>
        <v>347434</v>
      </c>
      <c r="Q8" s="5">
        <f t="shared" si="1"/>
        <v>49633.428571428572</v>
      </c>
    </row>
    <row r="9" spans="1:17" s="2" customFormat="1" ht="14.25">
      <c r="A9" s="6" t="s">
        <v>36</v>
      </c>
      <c r="B9" s="4" t="s">
        <v>17</v>
      </c>
      <c r="C9" s="4" t="s">
        <v>18</v>
      </c>
      <c r="D9" s="4" t="s">
        <v>236</v>
      </c>
      <c r="E9" s="30" t="s">
        <v>32</v>
      </c>
      <c r="F9" s="4" t="s">
        <v>20</v>
      </c>
      <c r="G9" s="4" t="s">
        <v>21</v>
      </c>
      <c r="H9" s="4" t="s">
        <v>33</v>
      </c>
      <c r="I9" s="5">
        <v>3084.5</v>
      </c>
      <c r="J9" s="5">
        <v>3084.5</v>
      </c>
      <c r="K9" s="5">
        <v>3084.5</v>
      </c>
      <c r="L9" s="5">
        <v>3084.5</v>
      </c>
      <c r="M9" s="5">
        <v>3084.5</v>
      </c>
      <c r="N9" s="5">
        <v>0</v>
      </c>
      <c r="O9" s="5"/>
      <c r="P9" s="5">
        <f t="shared" si="0"/>
        <v>15422.5</v>
      </c>
      <c r="Q9" s="5">
        <f t="shared" si="1"/>
        <v>3084.5</v>
      </c>
    </row>
    <row r="10" spans="1:17" s="2" customFormat="1" ht="14.25">
      <c r="A10" s="6" t="s">
        <v>37</v>
      </c>
      <c r="B10" s="4" t="s">
        <v>17</v>
      </c>
      <c r="C10" s="4" t="s">
        <v>18</v>
      </c>
      <c r="D10" s="4" t="s">
        <v>236</v>
      </c>
      <c r="E10" s="30" t="s">
        <v>32</v>
      </c>
      <c r="F10" s="4" t="s">
        <v>35</v>
      </c>
      <c r="G10" s="4" t="s">
        <v>25</v>
      </c>
      <c r="H10" s="4" t="s">
        <v>26</v>
      </c>
      <c r="I10" s="5">
        <v>54734</v>
      </c>
      <c r="J10" s="5">
        <v>55312</v>
      </c>
      <c r="K10" s="5">
        <v>56189</v>
      </c>
      <c r="L10" s="5">
        <v>56216</v>
      </c>
      <c r="M10" s="5">
        <v>54937</v>
      </c>
      <c r="N10" s="5">
        <v>51749</v>
      </c>
      <c r="O10" s="5">
        <v>72070</v>
      </c>
      <c r="P10" s="5">
        <f t="shared" si="0"/>
        <v>401207</v>
      </c>
      <c r="Q10" s="5">
        <f t="shared" si="1"/>
        <v>57315.285714285717</v>
      </c>
    </row>
    <row r="11" spans="1:17" s="2" customFormat="1" ht="14.25">
      <c r="A11" s="6" t="s">
        <v>38</v>
      </c>
      <c r="B11" s="4" t="s">
        <v>17</v>
      </c>
      <c r="C11" s="4" t="s">
        <v>39</v>
      </c>
      <c r="D11" s="4" t="s">
        <v>237</v>
      </c>
      <c r="E11" s="30" t="s">
        <v>40</v>
      </c>
      <c r="F11" s="4" t="s">
        <v>20</v>
      </c>
      <c r="G11" s="4" t="s">
        <v>25</v>
      </c>
      <c r="H11" s="4" t="s">
        <v>22</v>
      </c>
      <c r="I11" s="5">
        <v>6868</v>
      </c>
      <c r="J11" s="5">
        <v>6868</v>
      </c>
      <c r="K11" s="5">
        <v>6868</v>
      </c>
      <c r="L11" s="5">
        <v>6868</v>
      </c>
      <c r="M11" s="5">
        <v>6868</v>
      </c>
      <c r="N11" s="5">
        <v>6868</v>
      </c>
      <c r="O11" s="5"/>
      <c r="P11" s="5">
        <f t="shared" si="0"/>
        <v>41208</v>
      </c>
      <c r="Q11" s="5">
        <f t="shared" si="1"/>
        <v>6868</v>
      </c>
    </row>
    <row r="12" spans="1:17" s="2" customFormat="1" ht="14.25">
      <c r="A12" s="6" t="s">
        <v>41</v>
      </c>
      <c r="B12" s="4" t="s">
        <v>17</v>
      </c>
      <c r="C12" s="4" t="s">
        <v>39</v>
      </c>
      <c r="D12" s="4" t="s">
        <v>237</v>
      </c>
      <c r="E12" s="30" t="s">
        <v>40</v>
      </c>
      <c r="F12" s="4" t="s">
        <v>20</v>
      </c>
      <c r="G12" s="4" t="s">
        <v>21</v>
      </c>
      <c r="H12" s="4" t="s">
        <v>33</v>
      </c>
      <c r="I12" s="5">
        <v>4578.5</v>
      </c>
      <c r="J12" s="5">
        <v>4578.5</v>
      </c>
      <c r="K12" s="5">
        <v>4578.5</v>
      </c>
      <c r="L12" s="5">
        <v>4578.5</v>
      </c>
      <c r="M12" s="5">
        <v>4578.5</v>
      </c>
      <c r="N12" s="5">
        <v>0</v>
      </c>
      <c r="O12" s="5"/>
      <c r="P12" s="5">
        <f t="shared" si="0"/>
        <v>22892.5</v>
      </c>
      <c r="Q12" s="5">
        <f t="shared" si="1"/>
        <v>4578.5</v>
      </c>
    </row>
    <row r="13" spans="1:17" s="2" customFormat="1" ht="14.25">
      <c r="A13" s="6" t="s">
        <v>42</v>
      </c>
      <c r="B13" s="4" t="s">
        <v>17</v>
      </c>
      <c r="C13" s="4" t="s">
        <v>39</v>
      </c>
      <c r="D13" s="4" t="s">
        <v>237</v>
      </c>
      <c r="E13" s="30" t="s">
        <v>40</v>
      </c>
      <c r="F13" s="4" t="s">
        <v>35</v>
      </c>
      <c r="G13" s="4" t="s">
        <v>25</v>
      </c>
      <c r="H13" s="4" t="s">
        <v>43</v>
      </c>
      <c r="I13" s="5">
        <v>160739</v>
      </c>
      <c r="J13" s="5">
        <v>160739</v>
      </c>
      <c r="K13" s="5">
        <v>160739</v>
      </c>
      <c r="L13" s="5">
        <v>160739</v>
      </c>
      <c r="M13" s="5">
        <v>160739</v>
      </c>
      <c r="N13" s="5">
        <v>0</v>
      </c>
      <c r="O13" s="5">
        <v>191332</v>
      </c>
      <c r="P13" s="5">
        <f t="shared" si="0"/>
        <v>995027</v>
      </c>
      <c r="Q13" s="5">
        <f t="shared" si="1"/>
        <v>165837.83333333334</v>
      </c>
    </row>
    <row r="14" spans="1:17" s="2" customFormat="1" ht="14.25">
      <c r="A14" s="6" t="s">
        <v>44</v>
      </c>
      <c r="B14" s="4" t="s">
        <v>17</v>
      </c>
      <c r="C14" s="4" t="s">
        <v>39</v>
      </c>
      <c r="D14" s="4" t="s">
        <v>237</v>
      </c>
      <c r="E14" s="30" t="s">
        <v>40</v>
      </c>
      <c r="F14" s="4" t="s">
        <v>20</v>
      </c>
      <c r="G14" s="4" t="s">
        <v>25</v>
      </c>
      <c r="H14" s="4" t="s">
        <v>22</v>
      </c>
      <c r="I14" s="5">
        <v>169307</v>
      </c>
      <c r="J14" s="5">
        <v>169307</v>
      </c>
      <c r="K14" s="5">
        <v>169307</v>
      </c>
      <c r="L14" s="5">
        <v>169307</v>
      </c>
      <c r="M14" s="5">
        <v>169307</v>
      </c>
      <c r="N14" s="5">
        <v>213604</v>
      </c>
      <c r="O14" s="5"/>
      <c r="P14" s="5">
        <f t="shared" si="0"/>
        <v>1060139</v>
      </c>
      <c r="Q14" s="5">
        <f t="shared" si="1"/>
        <v>176689.83333333334</v>
      </c>
    </row>
    <row r="15" spans="1:17" s="2" customFormat="1" ht="14.25">
      <c r="A15" s="6" t="s">
        <v>45</v>
      </c>
      <c r="B15" s="4" t="s">
        <v>17</v>
      </c>
      <c r="C15" s="4" t="s">
        <v>39</v>
      </c>
      <c r="D15" s="4" t="s">
        <v>237</v>
      </c>
      <c r="E15" s="30" t="s">
        <v>40</v>
      </c>
      <c r="F15" s="4" t="s">
        <v>20</v>
      </c>
      <c r="G15" s="4" t="s">
        <v>25</v>
      </c>
      <c r="H15" s="4" t="s">
        <v>26</v>
      </c>
      <c r="I15" s="5">
        <v>70520.5</v>
      </c>
      <c r="J15" s="5">
        <v>70520.5</v>
      </c>
      <c r="K15" s="5">
        <v>70520.5</v>
      </c>
      <c r="L15" s="5">
        <v>70520.5</v>
      </c>
      <c r="M15" s="5">
        <v>70520.5</v>
      </c>
      <c r="N15" s="5">
        <v>68844</v>
      </c>
      <c r="O15" s="5">
        <v>67541.5</v>
      </c>
      <c r="P15" s="5">
        <f t="shared" si="0"/>
        <v>488988</v>
      </c>
      <c r="Q15" s="5">
        <f t="shared" si="1"/>
        <v>69855.428571428565</v>
      </c>
    </row>
    <row r="16" spans="1:17" s="2" customFormat="1" ht="14.25">
      <c r="A16" s="6" t="s">
        <v>46</v>
      </c>
      <c r="B16" s="4" t="s">
        <v>17</v>
      </c>
      <c r="C16" s="4" t="s">
        <v>39</v>
      </c>
      <c r="D16" s="4" t="s">
        <v>237</v>
      </c>
      <c r="E16" s="30" t="s">
        <v>47</v>
      </c>
      <c r="F16" s="7" t="s">
        <v>20</v>
      </c>
      <c r="G16" s="7" t="s">
        <v>25</v>
      </c>
      <c r="H16" s="7" t="s">
        <v>26</v>
      </c>
      <c r="I16" s="5">
        <v>15461.5</v>
      </c>
      <c r="J16" s="5">
        <v>15461.5</v>
      </c>
      <c r="K16" s="5">
        <v>15461.5</v>
      </c>
      <c r="L16" s="5">
        <v>15461.5</v>
      </c>
      <c r="M16" s="5">
        <v>15461.5</v>
      </c>
      <c r="N16" s="5">
        <v>15677</v>
      </c>
      <c r="O16" s="5">
        <v>15108</v>
      </c>
      <c r="P16" s="5">
        <f t="shared" si="0"/>
        <v>108092.5</v>
      </c>
      <c r="Q16" s="5">
        <f t="shared" si="1"/>
        <v>15441.785714285714</v>
      </c>
    </row>
    <row r="17" spans="1:17" s="8" customFormat="1" ht="14.25">
      <c r="A17" s="6" t="s">
        <v>48</v>
      </c>
      <c r="B17" s="4" t="s">
        <v>17</v>
      </c>
      <c r="C17" s="4" t="s">
        <v>39</v>
      </c>
      <c r="D17" s="4" t="s">
        <v>237</v>
      </c>
      <c r="E17" s="30" t="s">
        <v>47</v>
      </c>
      <c r="F17" s="4" t="s">
        <v>20</v>
      </c>
      <c r="G17" s="4" t="s">
        <v>25</v>
      </c>
      <c r="H17" s="4" t="s">
        <v>26</v>
      </c>
      <c r="I17" s="5">
        <v>7488.5</v>
      </c>
      <c r="J17" s="5">
        <v>7488.5</v>
      </c>
      <c r="K17" s="5">
        <v>7488.5</v>
      </c>
      <c r="L17" s="5">
        <v>7488.5</v>
      </c>
      <c r="M17" s="5">
        <v>7488.5</v>
      </c>
      <c r="N17" s="5">
        <v>7486</v>
      </c>
      <c r="O17" s="5">
        <v>6953</v>
      </c>
      <c r="P17" s="5">
        <f t="shared" si="0"/>
        <v>51881.5</v>
      </c>
      <c r="Q17" s="5">
        <f t="shared" si="1"/>
        <v>7411.6428571428569</v>
      </c>
    </row>
    <row r="18" spans="1:17" s="2" customFormat="1" ht="14.25">
      <c r="A18" s="6" t="s">
        <v>49</v>
      </c>
      <c r="B18" s="4" t="s">
        <v>17</v>
      </c>
      <c r="C18" s="4" t="s">
        <v>39</v>
      </c>
      <c r="D18" s="4" t="s">
        <v>237</v>
      </c>
      <c r="E18" s="30" t="s">
        <v>50</v>
      </c>
      <c r="F18" s="4" t="s">
        <v>20</v>
      </c>
      <c r="G18" s="4" t="s">
        <v>21</v>
      </c>
      <c r="H18" s="4" t="s">
        <v>33</v>
      </c>
      <c r="I18" s="5">
        <v>3790</v>
      </c>
      <c r="J18" s="5">
        <v>3790</v>
      </c>
      <c r="K18" s="5">
        <v>3790</v>
      </c>
      <c r="L18" s="5">
        <v>3790</v>
      </c>
      <c r="M18" s="5">
        <v>3790</v>
      </c>
      <c r="N18" s="5"/>
      <c r="O18" s="5"/>
      <c r="P18" s="5">
        <f t="shared" si="0"/>
        <v>18950</v>
      </c>
      <c r="Q18" s="5">
        <f t="shared" si="1"/>
        <v>3790</v>
      </c>
    </row>
    <row r="19" spans="1:17" s="8" customFormat="1" ht="14.25">
      <c r="A19" s="6" t="s">
        <v>51</v>
      </c>
      <c r="B19" s="4" t="s">
        <v>17</v>
      </c>
      <c r="C19" s="4" t="s">
        <v>39</v>
      </c>
      <c r="D19" s="4" t="s">
        <v>237</v>
      </c>
      <c r="E19" s="30" t="s">
        <v>50</v>
      </c>
      <c r="F19" s="4" t="s">
        <v>20</v>
      </c>
      <c r="G19" s="4" t="s">
        <v>25</v>
      </c>
      <c r="H19" s="4" t="s">
        <v>22</v>
      </c>
      <c r="I19" s="5">
        <v>12592</v>
      </c>
      <c r="J19" s="5">
        <v>12592</v>
      </c>
      <c r="K19" s="5">
        <v>12592</v>
      </c>
      <c r="L19" s="5">
        <v>12592</v>
      </c>
      <c r="M19" s="5">
        <v>12592</v>
      </c>
      <c r="N19" s="5">
        <v>12592</v>
      </c>
      <c r="O19" s="5"/>
      <c r="P19" s="5">
        <f t="shared" si="0"/>
        <v>75552</v>
      </c>
      <c r="Q19" s="5">
        <f t="shared" si="1"/>
        <v>12592</v>
      </c>
    </row>
    <row r="20" spans="1:17" s="8" customFormat="1" ht="14.25">
      <c r="A20" s="6" t="s">
        <v>52</v>
      </c>
      <c r="B20" s="4" t="s">
        <v>17</v>
      </c>
      <c r="C20" s="4" t="s">
        <v>39</v>
      </c>
      <c r="D20" s="4" t="s">
        <v>237</v>
      </c>
      <c r="E20" s="30" t="s">
        <v>50</v>
      </c>
      <c r="F20" s="4" t="s">
        <v>20</v>
      </c>
      <c r="G20" s="4" t="s">
        <v>21</v>
      </c>
      <c r="H20" s="4" t="s">
        <v>33</v>
      </c>
      <c r="I20" s="5">
        <v>2060</v>
      </c>
      <c r="J20" s="5">
        <v>2060</v>
      </c>
      <c r="K20" s="5">
        <v>2060</v>
      </c>
      <c r="L20" s="5">
        <v>2060</v>
      </c>
      <c r="M20" s="5">
        <v>2060</v>
      </c>
      <c r="N20" s="5"/>
      <c r="O20" s="5"/>
      <c r="P20" s="5">
        <f t="shared" si="0"/>
        <v>10300</v>
      </c>
      <c r="Q20" s="5">
        <f t="shared" si="1"/>
        <v>2060</v>
      </c>
    </row>
    <row r="21" spans="1:17" s="8" customFormat="1" ht="14.25">
      <c r="A21" s="30" t="s">
        <v>53</v>
      </c>
      <c r="B21" s="4" t="s">
        <v>17</v>
      </c>
      <c r="C21" s="4" t="s">
        <v>39</v>
      </c>
      <c r="D21" s="4" t="s">
        <v>237</v>
      </c>
      <c r="E21" s="30" t="s">
        <v>50</v>
      </c>
      <c r="F21" s="4" t="s">
        <v>20</v>
      </c>
      <c r="G21" s="4" t="s">
        <v>21</v>
      </c>
      <c r="H21" s="4" t="s">
        <v>33</v>
      </c>
      <c r="I21" s="5">
        <v>1660</v>
      </c>
      <c r="J21" s="5">
        <v>1660</v>
      </c>
      <c r="K21" s="5">
        <v>1660</v>
      </c>
      <c r="L21" s="5">
        <v>1660</v>
      </c>
      <c r="M21" s="5">
        <v>1660</v>
      </c>
      <c r="N21" s="5"/>
      <c r="O21" s="5"/>
      <c r="P21" s="5">
        <f t="shared" si="0"/>
        <v>8300</v>
      </c>
      <c r="Q21" s="5">
        <f t="shared" si="1"/>
        <v>1660</v>
      </c>
    </row>
    <row r="22" spans="1:17" s="8" customFormat="1" ht="14.25">
      <c r="A22" s="6" t="s">
        <v>54</v>
      </c>
      <c r="B22" s="4" t="s">
        <v>17</v>
      </c>
      <c r="C22" s="4" t="s">
        <v>39</v>
      </c>
      <c r="D22" s="4" t="s">
        <v>237</v>
      </c>
      <c r="E22" s="30" t="s">
        <v>50</v>
      </c>
      <c r="F22" s="4" t="s">
        <v>20</v>
      </c>
      <c r="G22" s="4" t="s">
        <v>21</v>
      </c>
      <c r="H22" s="4" t="s">
        <v>33</v>
      </c>
      <c r="I22" s="5">
        <v>1987</v>
      </c>
      <c r="J22" s="5">
        <v>1987</v>
      </c>
      <c r="K22" s="5">
        <v>1987</v>
      </c>
      <c r="L22" s="5">
        <v>1987</v>
      </c>
      <c r="M22" s="5">
        <v>1987</v>
      </c>
      <c r="N22" s="5"/>
      <c r="O22" s="5"/>
      <c r="P22" s="5">
        <f t="shared" si="0"/>
        <v>9935</v>
      </c>
      <c r="Q22" s="5">
        <f t="shared" si="1"/>
        <v>1987</v>
      </c>
    </row>
    <row r="23" spans="1:17" s="8" customFormat="1" ht="14.25">
      <c r="A23" s="6" t="s">
        <v>55</v>
      </c>
      <c r="B23" s="4" t="s">
        <v>17</v>
      </c>
      <c r="C23" s="4" t="s">
        <v>39</v>
      </c>
      <c r="D23" s="4" t="s">
        <v>237</v>
      </c>
      <c r="E23" s="30" t="s">
        <v>50</v>
      </c>
      <c r="F23" s="4" t="s">
        <v>20</v>
      </c>
      <c r="G23" s="4" t="s">
        <v>21</v>
      </c>
      <c r="H23" s="4" t="s">
        <v>33</v>
      </c>
      <c r="I23" s="5">
        <v>3065</v>
      </c>
      <c r="J23" s="5">
        <v>3065</v>
      </c>
      <c r="K23" s="5">
        <v>3065</v>
      </c>
      <c r="L23" s="5">
        <v>3065</v>
      </c>
      <c r="M23" s="5">
        <v>3065</v>
      </c>
      <c r="N23" s="5"/>
      <c r="O23" s="5"/>
      <c r="P23" s="5">
        <f t="shared" si="0"/>
        <v>15325</v>
      </c>
      <c r="Q23" s="5">
        <f t="shared" si="1"/>
        <v>3065</v>
      </c>
    </row>
    <row r="24" spans="1:17" s="8" customFormat="1" ht="14.25">
      <c r="A24" s="6" t="s">
        <v>56</v>
      </c>
      <c r="B24" s="4" t="s">
        <v>17</v>
      </c>
      <c r="C24" s="4" t="s">
        <v>39</v>
      </c>
      <c r="D24" s="4" t="s">
        <v>237</v>
      </c>
      <c r="E24" s="30" t="s">
        <v>50</v>
      </c>
      <c r="F24" s="4" t="s">
        <v>20</v>
      </c>
      <c r="G24" s="4" t="s">
        <v>21</v>
      </c>
      <c r="H24" s="4" t="s">
        <v>33</v>
      </c>
      <c r="I24" s="5">
        <v>4794</v>
      </c>
      <c r="J24" s="5">
        <v>4794</v>
      </c>
      <c r="K24" s="5">
        <v>4794</v>
      </c>
      <c r="L24" s="5">
        <v>4794</v>
      </c>
      <c r="M24" s="5">
        <v>4794</v>
      </c>
      <c r="N24" s="5"/>
      <c r="O24" s="5"/>
      <c r="P24" s="5">
        <f t="shared" si="0"/>
        <v>23970</v>
      </c>
      <c r="Q24" s="5">
        <f t="shared" si="1"/>
        <v>4794</v>
      </c>
    </row>
    <row r="25" spans="1:17" s="2" customFormat="1" ht="14.25">
      <c r="A25" s="6" t="s">
        <v>57</v>
      </c>
      <c r="B25" s="4" t="s">
        <v>17</v>
      </c>
      <c r="C25" s="4" t="s">
        <v>39</v>
      </c>
      <c r="D25" s="4" t="s">
        <v>237</v>
      </c>
      <c r="E25" s="30" t="s">
        <v>50</v>
      </c>
      <c r="F25" s="4" t="s">
        <v>20</v>
      </c>
      <c r="G25" s="4" t="s">
        <v>21</v>
      </c>
      <c r="H25" s="4" t="s">
        <v>33</v>
      </c>
      <c r="I25" s="5">
        <v>1666</v>
      </c>
      <c r="J25" s="5">
        <v>1666</v>
      </c>
      <c r="K25" s="5">
        <v>1666</v>
      </c>
      <c r="L25" s="5">
        <v>1666</v>
      </c>
      <c r="M25" s="5">
        <v>1666</v>
      </c>
      <c r="N25" s="5"/>
      <c r="O25" s="5"/>
      <c r="P25" s="5">
        <f t="shared" si="0"/>
        <v>8330</v>
      </c>
      <c r="Q25" s="5">
        <f t="shared" si="1"/>
        <v>1666</v>
      </c>
    </row>
    <row r="26" spans="1:17" s="2" customFormat="1" ht="14.25">
      <c r="A26" s="6" t="s">
        <v>58</v>
      </c>
      <c r="B26" s="4" t="s">
        <v>17</v>
      </c>
      <c r="C26" s="4" t="s">
        <v>39</v>
      </c>
      <c r="D26" s="4" t="s">
        <v>237</v>
      </c>
      <c r="E26" s="30" t="s">
        <v>50</v>
      </c>
      <c r="F26" s="4" t="s">
        <v>20</v>
      </c>
      <c r="G26" s="4" t="s">
        <v>25</v>
      </c>
      <c r="H26" s="4" t="s">
        <v>22</v>
      </c>
      <c r="I26" s="5">
        <v>14146.5</v>
      </c>
      <c r="J26" s="5">
        <v>14146.5</v>
      </c>
      <c r="K26" s="5">
        <v>14146.5</v>
      </c>
      <c r="L26" s="5">
        <v>14146.5</v>
      </c>
      <c r="M26" s="5">
        <v>15075.5</v>
      </c>
      <c r="N26" s="5">
        <v>15075.5</v>
      </c>
      <c r="O26" s="5"/>
      <c r="P26" s="5">
        <f t="shared" si="0"/>
        <v>86737</v>
      </c>
      <c r="Q26" s="5">
        <f t="shared" si="1"/>
        <v>14456.166666666666</v>
      </c>
    </row>
    <row r="27" spans="1:17" s="2" customFormat="1" ht="14.25">
      <c r="A27" s="6" t="s">
        <v>59</v>
      </c>
      <c r="B27" s="4" t="s">
        <v>17</v>
      </c>
      <c r="C27" s="4" t="s">
        <v>18</v>
      </c>
      <c r="D27" s="4" t="s">
        <v>238</v>
      </c>
      <c r="E27" s="30" t="s">
        <v>60</v>
      </c>
      <c r="F27" s="4" t="s">
        <v>20</v>
      </c>
      <c r="G27" s="4" t="s">
        <v>21</v>
      </c>
      <c r="H27" s="4" t="s">
        <v>26</v>
      </c>
      <c r="I27" s="5">
        <v>14142.5</v>
      </c>
      <c r="J27" s="5">
        <v>14142.5</v>
      </c>
      <c r="K27" s="5">
        <v>14142.5</v>
      </c>
      <c r="L27" s="5">
        <v>14142.5</v>
      </c>
      <c r="M27" s="5">
        <v>14142.5</v>
      </c>
      <c r="N27" s="5">
        <v>17200</v>
      </c>
      <c r="O27" s="5">
        <v>12349</v>
      </c>
      <c r="P27" s="5">
        <f t="shared" si="0"/>
        <v>100261.5</v>
      </c>
      <c r="Q27" s="5">
        <f t="shared" si="1"/>
        <v>14323.071428571429</v>
      </c>
    </row>
    <row r="28" spans="1:17" s="2" customFormat="1" ht="14.25">
      <c r="A28" s="6" t="s">
        <v>61</v>
      </c>
      <c r="B28" s="4" t="s">
        <v>17</v>
      </c>
      <c r="C28" s="4" t="s">
        <v>18</v>
      </c>
      <c r="D28" s="4" t="s">
        <v>238</v>
      </c>
      <c r="E28" s="30" t="s">
        <v>62</v>
      </c>
      <c r="F28" s="4" t="s">
        <v>20</v>
      </c>
      <c r="G28" s="4" t="s">
        <v>25</v>
      </c>
      <c r="H28" s="4" t="s">
        <v>26</v>
      </c>
      <c r="I28" s="5">
        <v>121150</v>
      </c>
      <c r="J28" s="5">
        <v>121150</v>
      </c>
      <c r="K28" s="5">
        <v>121150</v>
      </c>
      <c r="L28" s="5">
        <v>121150</v>
      </c>
      <c r="M28" s="5">
        <v>121150</v>
      </c>
      <c r="N28" s="5">
        <v>163621.5</v>
      </c>
      <c r="O28" s="5">
        <v>120085.5</v>
      </c>
      <c r="P28" s="5">
        <f t="shared" si="0"/>
        <v>889457</v>
      </c>
      <c r="Q28" s="5">
        <f t="shared" si="1"/>
        <v>127065.28571428571</v>
      </c>
    </row>
    <row r="29" spans="1:17" s="2" customFormat="1" ht="14.25">
      <c r="A29" s="6" t="s">
        <v>63</v>
      </c>
      <c r="B29" s="4" t="s">
        <v>17</v>
      </c>
      <c r="C29" s="4" t="s">
        <v>18</v>
      </c>
      <c r="D29" s="4" t="s">
        <v>238</v>
      </c>
      <c r="E29" s="30" t="s">
        <v>64</v>
      </c>
      <c r="F29" s="4" t="s">
        <v>35</v>
      </c>
      <c r="G29" s="4" t="s">
        <v>25</v>
      </c>
      <c r="H29" s="4" t="s">
        <v>33</v>
      </c>
      <c r="I29" s="5">
        <v>1933</v>
      </c>
      <c r="J29" s="5">
        <v>1933</v>
      </c>
      <c r="K29" s="5">
        <v>1933</v>
      </c>
      <c r="L29" s="5">
        <v>1933</v>
      </c>
      <c r="M29" s="5">
        <v>1933</v>
      </c>
      <c r="N29" s="5"/>
      <c r="O29" s="5"/>
      <c r="P29" s="5">
        <f t="shared" si="0"/>
        <v>9665</v>
      </c>
      <c r="Q29" s="5">
        <f t="shared" si="1"/>
        <v>1933</v>
      </c>
    </row>
    <row r="30" spans="1:17" s="2" customFormat="1" ht="14.25">
      <c r="A30" s="6" t="s">
        <v>65</v>
      </c>
      <c r="B30" s="4" t="s">
        <v>17</v>
      </c>
      <c r="C30" s="4" t="s">
        <v>18</v>
      </c>
      <c r="D30" s="4" t="s">
        <v>238</v>
      </c>
      <c r="E30" s="30" t="s">
        <v>32</v>
      </c>
      <c r="F30" s="4" t="s">
        <v>35</v>
      </c>
      <c r="G30" s="4" t="s">
        <v>25</v>
      </c>
      <c r="H30" s="4" t="s">
        <v>26</v>
      </c>
      <c r="I30" s="5">
        <v>32087</v>
      </c>
      <c r="J30" s="5">
        <v>31529</v>
      </c>
      <c r="K30" s="5">
        <v>31839</v>
      </c>
      <c r="L30" s="5">
        <v>32019</v>
      </c>
      <c r="M30" s="5">
        <v>33016</v>
      </c>
      <c r="N30" s="5">
        <v>30888</v>
      </c>
      <c r="O30" s="5">
        <v>35451</v>
      </c>
      <c r="P30" s="5">
        <f t="shared" si="0"/>
        <v>226829</v>
      </c>
      <c r="Q30" s="5">
        <f t="shared" si="1"/>
        <v>32404.142857142859</v>
      </c>
    </row>
    <row r="31" spans="1:17" s="8" customFormat="1" ht="14.25">
      <c r="A31" s="6" t="s">
        <v>66</v>
      </c>
      <c r="B31" s="4" t="s">
        <v>17</v>
      </c>
      <c r="C31" s="4" t="s">
        <v>18</v>
      </c>
      <c r="D31" s="4" t="s">
        <v>238</v>
      </c>
      <c r="E31" s="30" t="s">
        <v>32</v>
      </c>
      <c r="F31" s="4" t="s">
        <v>20</v>
      </c>
      <c r="G31" s="4" t="s">
        <v>21</v>
      </c>
      <c r="H31" s="4" t="s">
        <v>33</v>
      </c>
      <c r="I31" s="5">
        <v>2591</v>
      </c>
      <c r="J31" s="5">
        <v>2591</v>
      </c>
      <c r="K31" s="5">
        <v>2591</v>
      </c>
      <c r="L31" s="5">
        <v>2591</v>
      </c>
      <c r="M31" s="5">
        <v>2591</v>
      </c>
      <c r="N31" s="5"/>
      <c r="O31" s="5"/>
      <c r="P31" s="5">
        <f t="shared" si="0"/>
        <v>12955</v>
      </c>
      <c r="Q31" s="5">
        <f t="shared" si="1"/>
        <v>2591</v>
      </c>
    </row>
    <row r="32" spans="1:17" s="2" customFormat="1" ht="14.25">
      <c r="A32" s="6" t="s">
        <v>67</v>
      </c>
      <c r="B32" s="4" t="s">
        <v>17</v>
      </c>
      <c r="C32" s="4" t="s">
        <v>68</v>
      </c>
      <c r="D32" s="4" t="s">
        <v>239</v>
      </c>
      <c r="E32" s="30" t="s">
        <v>69</v>
      </c>
      <c r="F32" s="4" t="s">
        <v>20</v>
      </c>
      <c r="G32" s="4" t="s">
        <v>25</v>
      </c>
      <c r="H32" s="4" t="s">
        <v>22</v>
      </c>
      <c r="I32" s="5">
        <v>33079.5</v>
      </c>
      <c r="J32" s="5">
        <v>33079.5</v>
      </c>
      <c r="K32" s="5">
        <v>33079.5</v>
      </c>
      <c r="L32" s="5">
        <v>33079.5</v>
      </c>
      <c r="M32" s="5">
        <v>33079.5</v>
      </c>
      <c r="N32" s="5">
        <v>35816.5</v>
      </c>
      <c r="O32" s="5"/>
      <c r="P32" s="5">
        <f t="shared" si="0"/>
        <v>201214</v>
      </c>
      <c r="Q32" s="5">
        <f t="shared" si="1"/>
        <v>33535.666666666664</v>
      </c>
    </row>
    <row r="33" spans="1:17" s="2" customFormat="1" ht="14.25">
      <c r="A33" s="6" t="s">
        <v>70</v>
      </c>
      <c r="B33" s="4" t="s">
        <v>17</v>
      </c>
      <c r="C33" s="4" t="s">
        <v>68</v>
      </c>
      <c r="D33" s="4" t="s">
        <v>239</v>
      </c>
      <c r="E33" s="30" t="s">
        <v>69</v>
      </c>
      <c r="F33" s="4" t="s">
        <v>20</v>
      </c>
      <c r="G33" s="4" t="s">
        <v>21</v>
      </c>
      <c r="H33" s="4" t="s">
        <v>22</v>
      </c>
      <c r="I33" s="5">
        <v>21646.5</v>
      </c>
      <c r="J33" s="5">
        <v>21646.5</v>
      </c>
      <c r="K33" s="5">
        <v>21646.5</v>
      </c>
      <c r="L33" s="5">
        <v>21646.5</v>
      </c>
      <c r="M33" s="5">
        <v>21646.5</v>
      </c>
      <c r="N33" s="5">
        <v>22619</v>
      </c>
      <c r="O33" s="5"/>
      <c r="P33" s="5">
        <f t="shared" si="0"/>
        <v>130851.5</v>
      </c>
      <c r="Q33" s="5">
        <f t="shared" si="1"/>
        <v>21808.583333333332</v>
      </c>
    </row>
    <row r="34" spans="1:17" s="2" customFormat="1" ht="14.25">
      <c r="A34" s="6" t="s">
        <v>71</v>
      </c>
      <c r="B34" s="4" t="s">
        <v>17</v>
      </c>
      <c r="C34" s="4" t="s">
        <v>68</v>
      </c>
      <c r="D34" s="4" t="s">
        <v>239</v>
      </c>
      <c r="E34" s="30" t="s">
        <v>69</v>
      </c>
      <c r="F34" s="4" t="s">
        <v>20</v>
      </c>
      <c r="G34" s="4" t="s">
        <v>25</v>
      </c>
      <c r="H34" s="4" t="s">
        <v>22</v>
      </c>
      <c r="I34" s="5">
        <v>36505</v>
      </c>
      <c r="J34" s="5">
        <v>36505</v>
      </c>
      <c r="K34" s="5">
        <v>36505</v>
      </c>
      <c r="L34" s="5">
        <v>36505</v>
      </c>
      <c r="M34" s="5">
        <v>36505</v>
      </c>
      <c r="N34" s="5">
        <v>40786</v>
      </c>
      <c r="O34" s="5"/>
      <c r="P34" s="5">
        <f t="shared" si="0"/>
        <v>223311</v>
      </c>
      <c r="Q34" s="5">
        <f t="shared" si="1"/>
        <v>37218.5</v>
      </c>
    </row>
    <row r="35" spans="1:17" s="2" customFormat="1" ht="14.25">
      <c r="A35" s="6" t="s">
        <v>72</v>
      </c>
      <c r="B35" s="4" t="s">
        <v>73</v>
      </c>
      <c r="C35" s="4" t="s">
        <v>68</v>
      </c>
      <c r="D35" s="4" t="s">
        <v>239</v>
      </c>
      <c r="E35" s="30" t="s">
        <v>64</v>
      </c>
      <c r="F35" s="4" t="s">
        <v>74</v>
      </c>
      <c r="G35" s="4" t="s">
        <v>25</v>
      </c>
      <c r="H35" s="4" t="s">
        <v>22</v>
      </c>
      <c r="I35" s="5">
        <v>20152</v>
      </c>
      <c r="J35" s="5">
        <v>20152</v>
      </c>
      <c r="K35" s="5">
        <v>20152</v>
      </c>
      <c r="L35" s="5">
        <v>20152</v>
      </c>
      <c r="M35" s="5">
        <v>20152</v>
      </c>
      <c r="N35" s="5">
        <v>20152</v>
      </c>
      <c r="O35" s="5"/>
      <c r="P35" s="5">
        <f t="shared" si="0"/>
        <v>120912</v>
      </c>
      <c r="Q35" s="5">
        <f t="shared" si="1"/>
        <v>20152</v>
      </c>
    </row>
    <row r="36" spans="1:17" s="2" customFormat="1" ht="14.25">
      <c r="A36" s="6" t="s">
        <v>75</v>
      </c>
      <c r="B36" s="4" t="s">
        <v>17</v>
      </c>
      <c r="C36" s="4" t="s">
        <v>68</v>
      </c>
      <c r="D36" s="4" t="s">
        <v>240</v>
      </c>
      <c r="E36" s="30" t="s">
        <v>76</v>
      </c>
      <c r="F36" s="4" t="s">
        <v>20</v>
      </c>
      <c r="G36" s="4" t="s">
        <v>21</v>
      </c>
      <c r="H36" s="4" t="s">
        <v>26</v>
      </c>
      <c r="I36" s="5">
        <v>21404</v>
      </c>
      <c r="J36" s="5">
        <v>21646</v>
      </c>
      <c r="K36" s="5">
        <v>22072</v>
      </c>
      <c r="L36" s="5">
        <v>21869</v>
      </c>
      <c r="M36" s="5">
        <v>30091</v>
      </c>
      <c r="N36" s="5">
        <v>41759</v>
      </c>
      <c r="O36" s="5">
        <v>22805</v>
      </c>
      <c r="P36" s="5">
        <f t="shared" si="0"/>
        <v>181646</v>
      </c>
      <c r="Q36" s="5">
        <f t="shared" si="1"/>
        <v>25949.428571428572</v>
      </c>
    </row>
    <row r="37" spans="1:17" s="2" customFormat="1" ht="14.25">
      <c r="A37" s="6" t="s">
        <v>77</v>
      </c>
      <c r="B37" s="4" t="s">
        <v>17</v>
      </c>
      <c r="C37" s="4" t="s">
        <v>68</v>
      </c>
      <c r="D37" s="4" t="s">
        <v>240</v>
      </c>
      <c r="E37" s="30" t="s">
        <v>76</v>
      </c>
      <c r="F37" s="4" t="s">
        <v>20</v>
      </c>
      <c r="G37" s="4" t="s">
        <v>25</v>
      </c>
      <c r="H37" s="4" t="s">
        <v>22</v>
      </c>
      <c r="I37" s="5">
        <v>6723</v>
      </c>
      <c r="J37" s="5">
        <v>6703</v>
      </c>
      <c r="K37" s="5">
        <v>6740</v>
      </c>
      <c r="L37" s="5">
        <v>6724</v>
      </c>
      <c r="M37" s="5">
        <v>6899</v>
      </c>
      <c r="N37" s="5">
        <v>8025</v>
      </c>
      <c r="O37" s="5"/>
      <c r="P37" s="5">
        <f t="shared" si="0"/>
        <v>41814</v>
      </c>
      <c r="Q37" s="5">
        <f t="shared" si="1"/>
        <v>6969</v>
      </c>
    </row>
    <row r="38" spans="1:17" s="8" customFormat="1" ht="14.25">
      <c r="A38" s="6" t="s">
        <v>78</v>
      </c>
      <c r="B38" s="4" t="s">
        <v>17</v>
      </c>
      <c r="C38" s="4" t="s">
        <v>68</v>
      </c>
      <c r="D38" s="4" t="s">
        <v>241</v>
      </c>
      <c r="E38" s="30" t="s">
        <v>76</v>
      </c>
      <c r="F38" s="4" t="s">
        <v>20</v>
      </c>
      <c r="G38" s="4" t="s">
        <v>25</v>
      </c>
      <c r="H38" s="4" t="s">
        <v>22</v>
      </c>
      <c r="I38" s="5">
        <v>22305</v>
      </c>
      <c r="J38" s="5">
        <v>22247</v>
      </c>
      <c r="K38" s="5">
        <v>22290</v>
      </c>
      <c r="L38" s="5">
        <v>22413</v>
      </c>
      <c r="M38" s="5">
        <v>22530</v>
      </c>
      <c r="N38" s="5">
        <v>23690</v>
      </c>
      <c r="O38" s="5"/>
      <c r="P38" s="5">
        <f t="shared" si="0"/>
        <v>135475</v>
      </c>
      <c r="Q38" s="5">
        <f t="shared" si="1"/>
        <v>22579.166666666668</v>
      </c>
    </row>
    <row r="39" spans="1:17" s="2" customFormat="1" ht="14.25">
      <c r="A39" s="6" t="s">
        <v>79</v>
      </c>
      <c r="B39" s="4" t="s">
        <v>17</v>
      </c>
      <c r="C39" s="4" t="s">
        <v>68</v>
      </c>
      <c r="D39" s="4" t="s">
        <v>241</v>
      </c>
      <c r="E39" s="30" t="s">
        <v>76</v>
      </c>
      <c r="F39" s="4" t="s">
        <v>20</v>
      </c>
      <c r="G39" s="4" t="s">
        <v>21</v>
      </c>
      <c r="H39" s="4" t="s">
        <v>22</v>
      </c>
      <c r="I39" s="5">
        <v>5417</v>
      </c>
      <c r="J39" s="5">
        <v>5415</v>
      </c>
      <c r="K39" s="5">
        <v>5388</v>
      </c>
      <c r="L39" s="5">
        <v>5417</v>
      </c>
      <c r="M39" s="5">
        <v>5709</v>
      </c>
      <c r="N39" s="5">
        <v>6465</v>
      </c>
      <c r="O39" s="5"/>
      <c r="P39" s="5">
        <f t="shared" si="0"/>
        <v>33811</v>
      </c>
      <c r="Q39" s="5">
        <f t="shared" si="1"/>
        <v>5635.166666666667</v>
      </c>
    </row>
    <row r="40" spans="1:17" s="2" customFormat="1" ht="14.25">
      <c r="A40" s="6" t="s">
        <v>80</v>
      </c>
      <c r="B40" s="4" t="s">
        <v>17</v>
      </c>
      <c r="C40" s="4" t="s">
        <v>68</v>
      </c>
      <c r="D40" s="4" t="s">
        <v>241</v>
      </c>
      <c r="E40" s="30" t="s">
        <v>76</v>
      </c>
      <c r="F40" s="4" t="s">
        <v>20</v>
      </c>
      <c r="G40" s="4" t="s">
        <v>21</v>
      </c>
      <c r="H40" s="4" t="s">
        <v>22</v>
      </c>
      <c r="I40" s="5">
        <v>5976</v>
      </c>
      <c r="J40" s="5">
        <v>6024</v>
      </c>
      <c r="K40" s="5">
        <v>5999</v>
      </c>
      <c r="L40" s="5">
        <v>6034</v>
      </c>
      <c r="M40" s="5">
        <v>6129</v>
      </c>
      <c r="N40" s="5">
        <v>6618</v>
      </c>
      <c r="O40" s="5"/>
      <c r="P40" s="5">
        <f t="shared" si="0"/>
        <v>36780</v>
      </c>
      <c r="Q40" s="5">
        <f t="shared" si="1"/>
        <v>6130</v>
      </c>
    </row>
    <row r="41" spans="1:17" s="2" customFormat="1" ht="14.25">
      <c r="A41" s="6" t="s">
        <v>81</v>
      </c>
      <c r="B41" s="4" t="s">
        <v>17</v>
      </c>
      <c r="C41" s="4" t="s">
        <v>68</v>
      </c>
      <c r="D41" s="4" t="s">
        <v>241</v>
      </c>
      <c r="E41" s="30" t="s">
        <v>76</v>
      </c>
      <c r="F41" s="4" t="s">
        <v>20</v>
      </c>
      <c r="G41" s="4" t="s">
        <v>25</v>
      </c>
      <c r="H41" s="4" t="s">
        <v>33</v>
      </c>
      <c r="I41" s="5">
        <v>2675</v>
      </c>
      <c r="J41" s="5">
        <v>2680</v>
      </c>
      <c r="K41" s="5">
        <v>2684</v>
      </c>
      <c r="L41" s="5">
        <v>2677</v>
      </c>
      <c r="M41" s="5">
        <v>2693</v>
      </c>
      <c r="N41" s="5"/>
      <c r="O41" s="5"/>
      <c r="P41" s="5">
        <f t="shared" si="0"/>
        <v>13409</v>
      </c>
      <c r="Q41" s="5">
        <f t="shared" si="1"/>
        <v>2681.8</v>
      </c>
    </row>
    <row r="42" spans="1:17" s="2" customFormat="1" ht="14.25">
      <c r="A42" s="6" t="s">
        <v>82</v>
      </c>
      <c r="B42" s="4" t="s">
        <v>17</v>
      </c>
      <c r="C42" s="4" t="s">
        <v>68</v>
      </c>
      <c r="D42" s="4" t="s">
        <v>241</v>
      </c>
      <c r="E42" s="30" t="s">
        <v>83</v>
      </c>
      <c r="F42" s="4" t="s">
        <v>20</v>
      </c>
      <c r="G42" s="4" t="s">
        <v>25</v>
      </c>
      <c r="H42" s="4" t="s">
        <v>26</v>
      </c>
      <c r="I42" s="5">
        <v>109163.5</v>
      </c>
      <c r="J42" s="5">
        <v>109163.5</v>
      </c>
      <c r="K42" s="5">
        <v>109163.5</v>
      </c>
      <c r="L42" s="5">
        <v>109163.5</v>
      </c>
      <c r="M42" s="5">
        <v>109163.5</v>
      </c>
      <c r="N42" s="5">
        <v>115644.5</v>
      </c>
      <c r="O42" s="5">
        <v>90934.5</v>
      </c>
      <c r="P42" s="5">
        <f t="shared" si="0"/>
        <v>752396.5</v>
      </c>
      <c r="Q42" s="5">
        <f t="shared" si="1"/>
        <v>107485.21428571429</v>
      </c>
    </row>
    <row r="43" spans="1:17" s="8" customFormat="1" ht="14.25">
      <c r="A43" s="6" t="s">
        <v>84</v>
      </c>
      <c r="B43" s="4" t="s">
        <v>17</v>
      </c>
      <c r="C43" s="4" t="s">
        <v>85</v>
      </c>
      <c r="D43" s="4" t="s">
        <v>242</v>
      </c>
      <c r="E43" s="30" t="s">
        <v>86</v>
      </c>
      <c r="F43" s="4" t="s">
        <v>20</v>
      </c>
      <c r="G43" s="4" t="s">
        <v>25</v>
      </c>
      <c r="H43" s="4" t="s">
        <v>22</v>
      </c>
      <c r="I43" s="5">
        <v>321108.5</v>
      </c>
      <c r="J43" s="5">
        <v>321108.5</v>
      </c>
      <c r="K43" s="5">
        <v>321108.5</v>
      </c>
      <c r="L43" s="5">
        <v>321108.5</v>
      </c>
      <c r="M43" s="5">
        <v>321108.5</v>
      </c>
      <c r="N43" s="5">
        <v>391039.5</v>
      </c>
      <c r="O43" s="5"/>
      <c r="P43" s="5">
        <f t="shared" si="0"/>
        <v>1996582</v>
      </c>
      <c r="Q43" s="5">
        <f t="shared" si="1"/>
        <v>332763.66666666669</v>
      </c>
    </row>
    <row r="44" spans="1:17" s="8" customFormat="1" ht="14.25">
      <c r="A44" s="6" t="s">
        <v>87</v>
      </c>
      <c r="B44" s="4" t="s">
        <v>17</v>
      </c>
      <c r="C44" s="4" t="s">
        <v>85</v>
      </c>
      <c r="D44" s="4" t="s">
        <v>242</v>
      </c>
      <c r="E44" s="30" t="s">
        <v>24</v>
      </c>
      <c r="F44" s="4" t="s">
        <v>20</v>
      </c>
      <c r="G44" s="4" t="s">
        <v>25</v>
      </c>
      <c r="H44" s="4" t="s">
        <v>26</v>
      </c>
      <c r="I44" s="5">
        <v>128918.5</v>
      </c>
      <c r="J44" s="5">
        <v>128918.5</v>
      </c>
      <c r="K44" s="5">
        <v>128918.5</v>
      </c>
      <c r="L44" s="5">
        <v>128918.5</v>
      </c>
      <c r="M44" s="5">
        <v>128918.5</v>
      </c>
      <c r="N44" s="5">
        <v>131406</v>
      </c>
      <c r="O44" s="5">
        <v>124198.5</v>
      </c>
      <c r="P44" s="5">
        <f t="shared" si="0"/>
        <v>900197</v>
      </c>
      <c r="Q44" s="5">
        <f t="shared" si="1"/>
        <v>128599.57142857143</v>
      </c>
    </row>
    <row r="45" spans="1:17" s="2" customFormat="1" ht="14.25">
      <c r="A45" s="6" t="s">
        <v>88</v>
      </c>
      <c r="B45" s="4" t="s">
        <v>17</v>
      </c>
      <c r="C45" s="4" t="s">
        <v>85</v>
      </c>
      <c r="D45" s="4" t="s">
        <v>242</v>
      </c>
      <c r="E45" s="30" t="s">
        <v>24</v>
      </c>
      <c r="F45" s="4" t="s">
        <v>20</v>
      </c>
      <c r="G45" s="4" t="s">
        <v>25</v>
      </c>
      <c r="H45" s="4" t="s">
        <v>22</v>
      </c>
      <c r="I45" s="5">
        <v>194794.5</v>
      </c>
      <c r="J45" s="5">
        <v>194794.5</v>
      </c>
      <c r="K45" s="5">
        <v>194794.5</v>
      </c>
      <c r="L45" s="5">
        <v>194794.5</v>
      </c>
      <c r="M45" s="5">
        <v>194794.5</v>
      </c>
      <c r="N45" s="5">
        <v>208233.5</v>
      </c>
      <c r="O45" s="5"/>
      <c r="P45" s="5">
        <f t="shared" si="0"/>
        <v>1182206</v>
      </c>
      <c r="Q45" s="5">
        <f t="shared" si="1"/>
        <v>197034.33333333334</v>
      </c>
    </row>
    <row r="46" spans="1:17" s="8" customFormat="1" ht="14.25">
      <c r="A46" s="6" t="s">
        <v>89</v>
      </c>
      <c r="B46" s="4" t="s">
        <v>17</v>
      </c>
      <c r="C46" s="4" t="s">
        <v>85</v>
      </c>
      <c r="D46" s="4" t="s">
        <v>242</v>
      </c>
      <c r="E46" s="30" t="s">
        <v>24</v>
      </c>
      <c r="F46" s="4" t="s">
        <v>20</v>
      </c>
      <c r="G46" s="4" t="s">
        <v>25</v>
      </c>
      <c r="H46" s="4" t="s">
        <v>22</v>
      </c>
      <c r="I46" s="5">
        <v>67530</v>
      </c>
      <c r="J46" s="5">
        <v>67530</v>
      </c>
      <c r="K46" s="5">
        <v>67530</v>
      </c>
      <c r="L46" s="5">
        <v>67530</v>
      </c>
      <c r="M46" s="5">
        <v>67530</v>
      </c>
      <c r="N46" s="5">
        <v>71232</v>
      </c>
      <c r="O46" s="5"/>
      <c r="P46" s="5">
        <f t="shared" si="0"/>
        <v>408882</v>
      </c>
      <c r="Q46" s="5">
        <f t="shared" si="1"/>
        <v>68147</v>
      </c>
    </row>
    <row r="47" spans="1:17" s="2" customFormat="1" ht="14.25">
      <c r="A47" s="6" t="s">
        <v>90</v>
      </c>
      <c r="B47" s="4" t="s">
        <v>17</v>
      </c>
      <c r="C47" s="4" t="s">
        <v>85</v>
      </c>
      <c r="D47" s="4" t="s">
        <v>242</v>
      </c>
      <c r="E47" s="30" t="s">
        <v>47</v>
      </c>
      <c r="F47" s="4" t="s">
        <v>20</v>
      </c>
      <c r="G47" s="4" t="s">
        <v>25</v>
      </c>
      <c r="H47" s="4" t="s">
        <v>26</v>
      </c>
      <c r="I47" s="5">
        <v>26625.5</v>
      </c>
      <c r="J47" s="5">
        <v>26625.5</v>
      </c>
      <c r="K47" s="5">
        <v>26625.5</v>
      </c>
      <c r="L47" s="5">
        <v>26625.5</v>
      </c>
      <c r="M47" s="5">
        <v>26625.5</v>
      </c>
      <c r="N47" s="5">
        <v>28288</v>
      </c>
      <c r="O47" s="5">
        <v>23941</v>
      </c>
      <c r="P47" s="5">
        <f t="shared" si="0"/>
        <v>185356.5</v>
      </c>
      <c r="Q47" s="5">
        <f t="shared" si="1"/>
        <v>26479.5</v>
      </c>
    </row>
    <row r="48" spans="1:17" s="2" customFormat="1" ht="14.25">
      <c r="A48" s="6" t="s">
        <v>91</v>
      </c>
      <c r="B48" s="4" t="s">
        <v>17</v>
      </c>
      <c r="C48" s="4" t="s">
        <v>85</v>
      </c>
      <c r="D48" s="4" t="s">
        <v>242</v>
      </c>
      <c r="E48" s="30" t="s">
        <v>92</v>
      </c>
      <c r="F48" s="4" t="s">
        <v>20</v>
      </c>
      <c r="G48" s="4" t="s">
        <v>25</v>
      </c>
      <c r="H48" s="4" t="s">
        <v>22</v>
      </c>
      <c r="I48" s="5">
        <v>19952</v>
      </c>
      <c r="J48" s="5">
        <v>19967</v>
      </c>
      <c r="K48" s="5">
        <v>20030</v>
      </c>
      <c r="L48" s="5">
        <v>20075</v>
      </c>
      <c r="M48" s="5">
        <v>20600</v>
      </c>
      <c r="N48" s="5">
        <v>21193</v>
      </c>
      <c r="O48" s="5"/>
      <c r="P48" s="5">
        <f>SUM(I48:O48)</f>
        <v>121817</v>
      </c>
      <c r="Q48" s="5">
        <f t="shared" si="1"/>
        <v>20302.833333333332</v>
      </c>
    </row>
    <row r="49" spans="1:17" s="2" customFormat="1" ht="14.25">
      <c r="A49" s="6" t="s">
        <v>93</v>
      </c>
      <c r="B49" s="4" t="s">
        <v>17</v>
      </c>
      <c r="C49" s="4" t="s">
        <v>85</v>
      </c>
      <c r="D49" s="4" t="s">
        <v>242</v>
      </c>
      <c r="E49" s="30" t="s">
        <v>92</v>
      </c>
      <c r="F49" s="4" t="s">
        <v>20</v>
      </c>
      <c r="G49" s="4" t="s">
        <v>21</v>
      </c>
      <c r="H49" s="4" t="s">
        <v>22</v>
      </c>
      <c r="I49" s="5">
        <v>23241</v>
      </c>
      <c r="J49" s="5">
        <v>23161</v>
      </c>
      <c r="K49" s="5">
        <v>23430</v>
      </c>
      <c r="L49" s="5">
        <v>23394</v>
      </c>
      <c r="M49" s="5">
        <v>22479</v>
      </c>
      <c r="N49" s="5">
        <v>25167</v>
      </c>
      <c r="O49" s="5"/>
      <c r="P49" s="5">
        <f>SUM(I49:O49)</f>
        <v>140872</v>
      </c>
      <c r="Q49" s="5">
        <f t="shared" si="1"/>
        <v>23478.666666666668</v>
      </c>
    </row>
    <row r="50" spans="1:17" s="2" customFormat="1" ht="14.25">
      <c r="A50" s="6" t="s">
        <v>94</v>
      </c>
      <c r="B50" s="4" t="s">
        <v>17</v>
      </c>
      <c r="C50" s="4" t="s">
        <v>85</v>
      </c>
      <c r="D50" s="4" t="s">
        <v>242</v>
      </c>
      <c r="E50" s="30" t="s">
        <v>92</v>
      </c>
      <c r="F50" s="4" t="s">
        <v>20</v>
      </c>
      <c r="G50" s="4" t="s">
        <v>25</v>
      </c>
      <c r="H50" s="4" t="s">
        <v>22</v>
      </c>
      <c r="I50" s="5">
        <v>11690</v>
      </c>
      <c r="J50" s="5">
        <v>11678</v>
      </c>
      <c r="K50" s="5">
        <v>11715</v>
      </c>
      <c r="L50" s="5">
        <v>11719</v>
      </c>
      <c r="M50" s="5">
        <v>11628</v>
      </c>
      <c r="N50" s="5">
        <v>11914</v>
      </c>
      <c r="O50" s="5"/>
      <c r="P50" s="5">
        <f>SUM(I50:O50)</f>
        <v>70344</v>
      </c>
      <c r="Q50" s="5">
        <f t="shared" si="1"/>
        <v>11724</v>
      </c>
    </row>
    <row r="51" spans="1:17" s="2" customFormat="1" ht="14.25">
      <c r="A51" s="6" t="s">
        <v>95</v>
      </c>
      <c r="B51" s="4" t="s">
        <v>17</v>
      </c>
      <c r="C51" s="4" t="s">
        <v>85</v>
      </c>
      <c r="D51" s="4" t="s">
        <v>242</v>
      </c>
      <c r="E51" s="30" t="s">
        <v>92</v>
      </c>
      <c r="F51" s="4" t="s">
        <v>20</v>
      </c>
      <c r="G51" s="4" t="s">
        <v>25</v>
      </c>
      <c r="H51" s="4" t="s">
        <v>22</v>
      </c>
      <c r="I51" s="5">
        <v>12472</v>
      </c>
      <c r="J51" s="5">
        <v>12461</v>
      </c>
      <c r="K51" s="5">
        <v>12482</v>
      </c>
      <c r="L51" s="5">
        <v>12489</v>
      </c>
      <c r="M51" s="5">
        <v>12381</v>
      </c>
      <c r="N51" s="5">
        <v>12786</v>
      </c>
      <c r="O51" s="5"/>
      <c r="P51" s="5">
        <f t="shared" si="0"/>
        <v>75071</v>
      </c>
      <c r="Q51" s="5">
        <f t="shared" si="1"/>
        <v>12511.833333333334</v>
      </c>
    </row>
    <row r="52" spans="1:17" s="2" customFormat="1" ht="14.25">
      <c r="A52" s="6" t="s">
        <v>96</v>
      </c>
      <c r="B52" s="4" t="s">
        <v>17</v>
      </c>
      <c r="C52" s="4" t="s">
        <v>85</v>
      </c>
      <c r="D52" s="4" t="s">
        <v>242</v>
      </c>
      <c r="E52" s="30" t="s">
        <v>92</v>
      </c>
      <c r="F52" s="4" t="s">
        <v>20</v>
      </c>
      <c r="G52" s="4" t="s">
        <v>21</v>
      </c>
      <c r="H52" s="4" t="s">
        <v>22</v>
      </c>
      <c r="I52" s="5">
        <v>5749</v>
      </c>
      <c r="J52" s="5">
        <v>5760</v>
      </c>
      <c r="K52" s="5">
        <v>5769</v>
      </c>
      <c r="L52" s="5">
        <v>5792</v>
      </c>
      <c r="M52" s="5">
        <v>5824</v>
      </c>
      <c r="N52" s="5">
        <v>5807</v>
      </c>
      <c r="O52" s="5"/>
      <c r="P52" s="5">
        <f t="shared" si="0"/>
        <v>34701</v>
      </c>
      <c r="Q52" s="5">
        <f t="shared" si="1"/>
        <v>5783.5</v>
      </c>
    </row>
    <row r="53" spans="1:17" s="2" customFormat="1" ht="14.25">
      <c r="A53" s="6" t="s">
        <v>97</v>
      </c>
      <c r="B53" s="4" t="s">
        <v>17</v>
      </c>
      <c r="C53" s="4" t="s">
        <v>85</v>
      </c>
      <c r="D53" s="4" t="s">
        <v>242</v>
      </c>
      <c r="E53" s="30" t="s">
        <v>92</v>
      </c>
      <c r="F53" s="4" t="s">
        <v>20</v>
      </c>
      <c r="G53" s="4" t="s">
        <v>25</v>
      </c>
      <c r="H53" s="4" t="s">
        <v>22</v>
      </c>
      <c r="I53" s="5">
        <v>7809</v>
      </c>
      <c r="J53" s="5">
        <v>7816</v>
      </c>
      <c r="K53" s="5">
        <v>7905</v>
      </c>
      <c r="L53" s="5">
        <v>7947</v>
      </c>
      <c r="M53" s="5">
        <v>8614</v>
      </c>
      <c r="N53" s="5">
        <v>8140</v>
      </c>
      <c r="O53" s="5"/>
      <c r="P53" s="5">
        <f t="shared" si="0"/>
        <v>48231</v>
      </c>
      <c r="Q53" s="5">
        <f t="shared" si="1"/>
        <v>8038.5</v>
      </c>
    </row>
    <row r="54" spans="1:17" s="2" customFormat="1" ht="14.25">
      <c r="A54" s="6" t="s">
        <v>98</v>
      </c>
      <c r="B54" s="4" t="s">
        <v>17</v>
      </c>
      <c r="C54" s="4" t="s">
        <v>85</v>
      </c>
      <c r="D54" s="4" t="s">
        <v>242</v>
      </c>
      <c r="E54" s="30" t="s">
        <v>92</v>
      </c>
      <c r="F54" s="4" t="s">
        <v>20</v>
      </c>
      <c r="G54" s="4" t="s">
        <v>21</v>
      </c>
      <c r="H54" s="4" t="s">
        <v>22</v>
      </c>
      <c r="I54" s="5">
        <v>6229</v>
      </c>
      <c r="J54" s="5">
        <v>6230</v>
      </c>
      <c r="K54" s="5">
        <v>6239</v>
      </c>
      <c r="L54" s="5">
        <v>6235</v>
      </c>
      <c r="M54" s="5">
        <v>6296</v>
      </c>
      <c r="N54" s="5">
        <v>6343</v>
      </c>
      <c r="O54" s="5"/>
      <c r="P54" s="5">
        <f>SUM(I54:O54)</f>
        <v>37572</v>
      </c>
      <c r="Q54" s="5">
        <f t="shared" si="1"/>
        <v>6262</v>
      </c>
    </row>
    <row r="55" spans="1:17" s="8" customFormat="1" ht="14.25">
      <c r="A55" s="6" t="s">
        <v>99</v>
      </c>
      <c r="B55" s="4" t="s">
        <v>17</v>
      </c>
      <c r="C55" s="4" t="s">
        <v>85</v>
      </c>
      <c r="D55" s="4" t="s">
        <v>242</v>
      </c>
      <c r="E55" s="30" t="s">
        <v>92</v>
      </c>
      <c r="F55" s="4" t="s">
        <v>20</v>
      </c>
      <c r="G55" s="4" t="s">
        <v>21</v>
      </c>
      <c r="H55" s="4" t="s">
        <v>33</v>
      </c>
      <c r="I55" s="5">
        <v>2084</v>
      </c>
      <c r="J55" s="5">
        <v>2080</v>
      </c>
      <c r="K55" s="5">
        <v>2092</v>
      </c>
      <c r="L55" s="5">
        <v>2042</v>
      </c>
      <c r="M55" s="5">
        <v>2226</v>
      </c>
      <c r="N55" s="5"/>
      <c r="O55" s="5"/>
      <c r="P55" s="5">
        <f>SUM(I55:O55)</f>
        <v>10524</v>
      </c>
      <c r="Q55" s="5">
        <f t="shared" si="1"/>
        <v>2104.8000000000002</v>
      </c>
    </row>
    <row r="56" spans="1:17" s="8" customFormat="1" ht="14.25">
      <c r="A56" s="6" t="s">
        <v>100</v>
      </c>
      <c r="B56" s="4" t="s">
        <v>17</v>
      </c>
      <c r="C56" s="4" t="s">
        <v>85</v>
      </c>
      <c r="D56" s="4" t="s">
        <v>242</v>
      </c>
      <c r="E56" s="30" t="s">
        <v>92</v>
      </c>
      <c r="F56" s="4" t="s">
        <v>20</v>
      </c>
      <c r="G56" s="4" t="s">
        <v>21</v>
      </c>
      <c r="H56" s="4" t="s">
        <v>33</v>
      </c>
      <c r="I56" s="5">
        <v>3531</v>
      </c>
      <c r="J56" s="5">
        <v>3526</v>
      </c>
      <c r="K56" s="5">
        <v>3581</v>
      </c>
      <c r="L56" s="5">
        <v>3479</v>
      </c>
      <c r="M56" s="5">
        <v>4007</v>
      </c>
      <c r="N56" s="5"/>
      <c r="O56" s="5"/>
      <c r="P56" s="5">
        <f>SUM(I56:O56)</f>
        <v>18124</v>
      </c>
      <c r="Q56" s="5">
        <f t="shared" si="1"/>
        <v>3624.8</v>
      </c>
    </row>
    <row r="57" spans="1:17" s="8" customFormat="1" ht="14.25">
      <c r="A57" s="6" t="s">
        <v>101</v>
      </c>
      <c r="B57" s="4" t="s">
        <v>17</v>
      </c>
      <c r="C57" s="4" t="s">
        <v>85</v>
      </c>
      <c r="D57" s="4" t="s">
        <v>242</v>
      </c>
      <c r="E57" s="30" t="s">
        <v>92</v>
      </c>
      <c r="F57" s="4" t="s">
        <v>20</v>
      </c>
      <c r="G57" s="4" t="s">
        <v>21</v>
      </c>
      <c r="H57" s="4" t="s">
        <v>22</v>
      </c>
      <c r="I57" s="5">
        <v>5272</v>
      </c>
      <c r="J57" s="5">
        <v>5299</v>
      </c>
      <c r="K57" s="5">
        <v>5369</v>
      </c>
      <c r="L57" s="5">
        <v>5290</v>
      </c>
      <c r="M57" s="5">
        <v>5385</v>
      </c>
      <c r="N57" s="5">
        <v>5814</v>
      </c>
      <c r="O57" s="5"/>
      <c r="P57" s="5">
        <f>SUM(I57:O57)</f>
        <v>32429</v>
      </c>
      <c r="Q57" s="5">
        <f t="shared" si="1"/>
        <v>5404.833333333333</v>
      </c>
    </row>
    <row r="58" spans="1:17" s="8" customFormat="1" ht="14.25">
      <c r="A58" s="6" t="s">
        <v>102</v>
      </c>
      <c r="B58" s="4" t="s">
        <v>17</v>
      </c>
      <c r="C58" s="4" t="s">
        <v>85</v>
      </c>
      <c r="D58" s="4" t="s">
        <v>242</v>
      </c>
      <c r="E58" s="30" t="s">
        <v>92</v>
      </c>
      <c r="F58" s="4" t="s">
        <v>20</v>
      </c>
      <c r="G58" s="4" t="s">
        <v>21</v>
      </c>
      <c r="H58" s="4" t="s">
        <v>22</v>
      </c>
      <c r="I58" s="5">
        <v>11179</v>
      </c>
      <c r="J58" s="5">
        <v>11078</v>
      </c>
      <c r="K58" s="5">
        <v>11290</v>
      </c>
      <c r="L58" s="5">
        <v>11107</v>
      </c>
      <c r="M58" s="5">
        <v>11687</v>
      </c>
      <c r="N58" s="5">
        <v>11527</v>
      </c>
      <c r="O58" s="5"/>
      <c r="P58" s="5">
        <f t="shared" si="0"/>
        <v>67868</v>
      </c>
      <c r="Q58" s="5">
        <f t="shared" si="1"/>
        <v>11311.333333333334</v>
      </c>
    </row>
    <row r="59" spans="1:17" s="8" customFormat="1" ht="14.25">
      <c r="A59" s="6" t="s">
        <v>103</v>
      </c>
      <c r="B59" s="4" t="s">
        <v>17</v>
      </c>
      <c r="C59" s="4" t="s">
        <v>85</v>
      </c>
      <c r="D59" s="4" t="s">
        <v>242</v>
      </c>
      <c r="E59" s="30" t="s">
        <v>92</v>
      </c>
      <c r="F59" s="4" t="s">
        <v>20</v>
      </c>
      <c r="G59" s="4" t="s">
        <v>21</v>
      </c>
      <c r="H59" s="4" t="s">
        <v>22</v>
      </c>
      <c r="I59" s="5">
        <v>14514</v>
      </c>
      <c r="J59" s="5">
        <v>14577</v>
      </c>
      <c r="K59" s="5">
        <v>14723</v>
      </c>
      <c r="L59" s="5">
        <v>16779</v>
      </c>
      <c r="M59" s="5">
        <v>14673</v>
      </c>
      <c r="N59" s="5">
        <v>16252</v>
      </c>
      <c r="O59" s="5"/>
      <c r="P59" s="5">
        <f t="shared" si="0"/>
        <v>91518</v>
      </c>
      <c r="Q59" s="5">
        <f t="shared" si="1"/>
        <v>15253</v>
      </c>
    </row>
    <row r="60" spans="1:17" s="8" customFormat="1" ht="14.25">
      <c r="A60" s="6" t="s">
        <v>104</v>
      </c>
      <c r="B60" s="4" t="s">
        <v>17</v>
      </c>
      <c r="C60" s="4" t="s">
        <v>85</v>
      </c>
      <c r="D60" s="4" t="s">
        <v>242</v>
      </c>
      <c r="E60" s="30" t="s">
        <v>92</v>
      </c>
      <c r="F60" s="4" t="s">
        <v>20</v>
      </c>
      <c r="G60" s="4" t="s">
        <v>21</v>
      </c>
      <c r="H60" s="4" t="s">
        <v>22</v>
      </c>
      <c r="I60" s="5">
        <v>11781</v>
      </c>
      <c r="J60" s="5">
        <v>11741</v>
      </c>
      <c r="K60" s="5">
        <v>11792</v>
      </c>
      <c r="L60" s="5">
        <v>11809</v>
      </c>
      <c r="M60" s="5">
        <v>11916</v>
      </c>
      <c r="N60" s="5">
        <v>12444</v>
      </c>
      <c r="O60" s="5"/>
      <c r="P60" s="5">
        <f t="shared" si="0"/>
        <v>71483</v>
      </c>
      <c r="Q60" s="5">
        <f t="shared" si="1"/>
        <v>11913.833333333334</v>
      </c>
    </row>
    <row r="61" spans="1:17" s="8" customFormat="1" ht="14.25">
      <c r="A61" s="6" t="s">
        <v>105</v>
      </c>
      <c r="B61" s="4" t="s">
        <v>17</v>
      </c>
      <c r="C61" s="4" t="s">
        <v>85</v>
      </c>
      <c r="D61" s="4" t="s">
        <v>242</v>
      </c>
      <c r="E61" s="30" t="s">
        <v>92</v>
      </c>
      <c r="F61" s="4" t="s">
        <v>20</v>
      </c>
      <c r="G61" s="4" t="s">
        <v>21</v>
      </c>
      <c r="H61" s="4" t="s">
        <v>22</v>
      </c>
      <c r="I61" s="5">
        <v>15890</v>
      </c>
      <c r="J61" s="5">
        <v>15860</v>
      </c>
      <c r="K61" s="5">
        <v>15896</v>
      </c>
      <c r="L61" s="5">
        <v>15932</v>
      </c>
      <c r="M61" s="5">
        <v>16146</v>
      </c>
      <c r="N61" s="5">
        <v>18418</v>
      </c>
      <c r="O61" s="5"/>
      <c r="P61" s="5">
        <f t="shared" si="0"/>
        <v>98142</v>
      </c>
      <c r="Q61" s="5">
        <f t="shared" si="1"/>
        <v>16357</v>
      </c>
    </row>
    <row r="62" spans="1:17" s="8" customFormat="1" ht="14.25">
      <c r="A62" s="6" t="s">
        <v>106</v>
      </c>
      <c r="B62" s="4" t="s">
        <v>17</v>
      </c>
      <c r="C62" s="4" t="s">
        <v>85</v>
      </c>
      <c r="D62" s="4" t="s">
        <v>242</v>
      </c>
      <c r="E62" s="30" t="s">
        <v>92</v>
      </c>
      <c r="F62" s="4" t="s">
        <v>20</v>
      </c>
      <c r="G62" s="4" t="s">
        <v>21</v>
      </c>
      <c r="H62" s="4" t="s">
        <v>22</v>
      </c>
      <c r="I62" s="5">
        <v>17412</v>
      </c>
      <c r="J62" s="5">
        <v>17412</v>
      </c>
      <c r="K62" s="5">
        <v>17460</v>
      </c>
      <c r="L62" s="5">
        <v>17440</v>
      </c>
      <c r="M62" s="5">
        <v>17145</v>
      </c>
      <c r="N62" s="5">
        <v>18471</v>
      </c>
      <c r="O62" s="5"/>
      <c r="P62" s="5">
        <f t="shared" si="0"/>
        <v>105340</v>
      </c>
      <c r="Q62" s="5">
        <f t="shared" si="1"/>
        <v>17556.666666666668</v>
      </c>
    </row>
    <row r="63" spans="1:17" s="8" customFormat="1" ht="14.25">
      <c r="A63" s="6" t="s">
        <v>107</v>
      </c>
      <c r="B63" s="4" t="s">
        <v>17</v>
      </c>
      <c r="C63" s="4" t="s">
        <v>85</v>
      </c>
      <c r="D63" s="4" t="s">
        <v>242</v>
      </c>
      <c r="E63" s="30" t="s">
        <v>92</v>
      </c>
      <c r="F63" s="4" t="s">
        <v>20</v>
      </c>
      <c r="G63" s="4" t="s">
        <v>21</v>
      </c>
      <c r="H63" s="4" t="s">
        <v>22</v>
      </c>
      <c r="I63" s="5">
        <v>14406</v>
      </c>
      <c r="J63" s="5">
        <v>14417</v>
      </c>
      <c r="K63" s="5">
        <v>14525</v>
      </c>
      <c r="L63" s="5">
        <v>14806</v>
      </c>
      <c r="M63" s="5">
        <v>15938</v>
      </c>
      <c r="N63" s="5">
        <v>15424</v>
      </c>
      <c r="O63" s="5"/>
      <c r="P63" s="5">
        <f t="shared" si="0"/>
        <v>89516</v>
      </c>
      <c r="Q63" s="5">
        <f t="shared" si="1"/>
        <v>14919.333333333334</v>
      </c>
    </row>
    <row r="64" spans="1:17" s="2" customFormat="1" ht="14.25">
      <c r="A64" s="6" t="s">
        <v>108</v>
      </c>
      <c r="B64" s="4" t="s">
        <v>17</v>
      </c>
      <c r="C64" s="4" t="s">
        <v>85</v>
      </c>
      <c r="D64" s="4" t="s">
        <v>242</v>
      </c>
      <c r="E64" s="30" t="s">
        <v>92</v>
      </c>
      <c r="F64" s="4" t="s">
        <v>20</v>
      </c>
      <c r="G64" s="4" t="s">
        <v>25</v>
      </c>
      <c r="H64" s="4" t="s">
        <v>22</v>
      </c>
      <c r="I64" s="5">
        <v>22892</v>
      </c>
      <c r="J64" s="5">
        <v>22716</v>
      </c>
      <c r="K64" s="5">
        <v>22957</v>
      </c>
      <c r="L64" s="5">
        <v>22798</v>
      </c>
      <c r="M64" s="5">
        <v>23128</v>
      </c>
      <c r="N64" s="5">
        <v>27343</v>
      </c>
      <c r="O64" s="5"/>
      <c r="P64" s="5">
        <f t="shared" si="0"/>
        <v>141834</v>
      </c>
      <c r="Q64" s="5">
        <f t="shared" si="1"/>
        <v>23639</v>
      </c>
    </row>
    <row r="65" spans="1:17" s="8" customFormat="1" ht="14.25">
      <c r="A65" s="6" t="s">
        <v>109</v>
      </c>
      <c r="B65" s="4" t="s">
        <v>17</v>
      </c>
      <c r="C65" s="4" t="s">
        <v>85</v>
      </c>
      <c r="D65" s="4" t="s">
        <v>242</v>
      </c>
      <c r="E65" s="30" t="s">
        <v>92</v>
      </c>
      <c r="F65" s="4" t="s">
        <v>20</v>
      </c>
      <c r="G65" s="4" t="s">
        <v>21</v>
      </c>
      <c r="H65" s="4" t="s">
        <v>22</v>
      </c>
      <c r="I65" s="5">
        <v>15442</v>
      </c>
      <c r="J65" s="5">
        <v>15434</v>
      </c>
      <c r="K65" s="5">
        <v>15562</v>
      </c>
      <c r="L65" s="5">
        <v>15939</v>
      </c>
      <c r="M65" s="5">
        <v>18178</v>
      </c>
      <c r="N65" s="5">
        <v>16666</v>
      </c>
      <c r="O65" s="5"/>
      <c r="P65" s="5">
        <f t="shared" si="0"/>
        <v>97221</v>
      </c>
      <c r="Q65" s="5">
        <f t="shared" si="1"/>
        <v>16203.5</v>
      </c>
    </row>
    <row r="66" spans="1:17" s="8" customFormat="1" ht="14.25">
      <c r="A66" s="6" t="s">
        <v>110</v>
      </c>
      <c r="B66" s="4" t="s">
        <v>17</v>
      </c>
      <c r="C66" s="4" t="s">
        <v>85</v>
      </c>
      <c r="D66" s="4" t="s">
        <v>242</v>
      </c>
      <c r="E66" s="30" t="s">
        <v>92</v>
      </c>
      <c r="F66" s="4" t="s">
        <v>20</v>
      </c>
      <c r="G66" s="4" t="s">
        <v>21</v>
      </c>
      <c r="H66" s="4" t="s">
        <v>22</v>
      </c>
      <c r="I66" s="5">
        <v>12847</v>
      </c>
      <c r="J66" s="5">
        <v>12811</v>
      </c>
      <c r="K66" s="5">
        <v>12876</v>
      </c>
      <c r="L66" s="5">
        <v>12986</v>
      </c>
      <c r="M66" s="5">
        <v>14070</v>
      </c>
      <c r="N66" s="5">
        <v>14236</v>
      </c>
      <c r="O66" s="5"/>
      <c r="P66" s="5">
        <f t="shared" ref="P66:P95" si="2">SUM(I66:O66)</f>
        <v>79826</v>
      </c>
      <c r="Q66" s="5">
        <f t="shared" ref="Q66:Q99" si="3">IF($H66="M-Su",(I66+J66+K66+L66+M66+N66+O66)/7,IF($H66="Su-F",(I66+J66+K66+L66+M66+O66)/6,IF($H66="M-Sa",(I66+J66+K66+L66+M66+N66)/6,IF($H66="T-Sa",(J66+K66+L66+M66+N66)/5,(I66+J66+K66+L66+M66)/5))))</f>
        <v>13304.333333333334</v>
      </c>
    </row>
    <row r="67" spans="1:17" s="8" customFormat="1" ht="14.25">
      <c r="A67" s="6" t="s">
        <v>111</v>
      </c>
      <c r="B67" s="4" t="s">
        <v>17</v>
      </c>
      <c r="C67" s="4" t="s">
        <v>85</v>
      </c>
      <c r="D67" s="4" t="s">
        <v>242</v>
      </c>
      <c r="E67" s="30" t="s">
        <v>92</v>
      </c>
      <c r="F67" s="4" t="s">
        <v>20</v>
      </c>
      <c r="G67" s="4" t="s">
        <v>25</v>
      </c>
      <c r="H67" s="4" t="s">
        <v>22</v>
      </c>
      <c r="I67" s="5">
        <v>13104</v>
      </c>
      <c r="J67" s="5">
        <v>13050</v>
      </c>
      <c r="K67" s="5">
        <v>13084</v>
      </c>
      <c r="L67" s="5">
        <v>13111</v>
      </c>
      <c r="M67" s="5">
        <v>13158</v>
      </c>
      <c r="N67" s="5">
        <v>13391</v>
      </c>
      <c r="O67" s="5"/>
      <c r="P67" s="5">
        <f t="shared" si="2"/>
        <v>78898</v>
      </c>
      <c r="Q67" s="5">
        <f t="shared" si="3"/>
        <v>13149.666666666666</v>
      </c>
    </row>
    <row r="68" spans="1:17" s="2" customFormat="1" ht="14.25">
      <c r="A68" s="6" t="s">
        <v>112</v>
      </c>
      <c r="B68" s="4" t="s">
        <v>73</v>
      </c>
      <c r="C68" s="4" t="s">
        <v>85</v>
      </c>
      <c r="D68" s="4" t="s">
        <v>242</v>
      </c>
      <c r="E68" s="30" t="s">
        <v>113</v>
      </c>
      <c r="F68" s="4" t="s">
        <v>35</v>
      </c>
      <c r="G68" s="4" t="s">
        <v>25</v>
      </c>
      <c r="H68" s="4" t="s">
        <v>22</v>
      </c>
      <c r="I68" s="5">
        <v>35292</v>
      </c>
      <c r="J68" s="5">
        <v>35292</v>
      </c>
      <c r="K68" s="5">
        <v>35292</v>
      </c>
      <c r="L68" s="5">
        <v>35292</v>
      </c>
      <c r="M68" s="5">
        <v>35292</v>
      </c>
      <c r="N68" s="5">
        <v>39119</v>
      </c>
      <c r="O68" s="5"/>
      <c r="P68" s="5">
        <f t="shared" si="2"/>
        <v>215579</v>
      </c>
      <c r="Q68" s="5">
        <f t="shared" si="3"/>
        <v>35929.833333333336</v>
      </c>
    </row>
    <row r="69" spans="1:17" s="8" customFormat="1" ht="14.25">
      <c r="A69" s="6" t="s">
        <v>114</v>
      </c>
      <c r="B69" s="4" t="s">
        <v>17</v>
      </c>
      <c r="C69" s="4" t="s">
        <v>85</v>
      </c>
      <c r="D69" s="4" t="s">
        <v>242</v>
      </c>
      <c r="E69" s="30" t="s">
        <v>32</v>
      </c>
      <c r="F69" s="4" t="s">
        <v>20</v>
      </c>
      <c r="G69" s="4" t="s">
        <v>25</v>
      </c>
      <c r="H69" s="4" t="s">
        <v>26</v>
      </c>
      <c r="I69" s="5">
        <v>75437</v>
      </c>
      <c r="J69" s="5">
        <v>75549</v>
      </c>
      <c r="K69" s="5">
        <v>75633</v>
      </c>
      <c r="L69" s="5">
        <v>78179</v>
      </c>
      <c r="M69" s="5">
        <v>92349</v>
      </c>
      <c r="N69" s="5">
        <v>58792</v>
      </c>
      <c r="O69" s="5"/>
      <c r="P69" s="5">
        <f t="shared" si="2"/>
        <v>455939</v>
      </c>
      <c r="Q69" s="5">
        <f t="shared" si="3"/>
        <v>65134.142857142855</v>
      </c>
    </row>
    <row r="70" spans="1:17" s="8" customFormat="1" ht="14.25">
      <c r="A70" s="6" t="s">
        <v>115</v>
      </c>
      <c r="B70" s="4" t="s">
        <v>17</v>
      </c>
      <c r="C70" s="4" t="s">
        <v>85</v>
      </c>
      <c r="D70" s="4" t="s">
        <v>242</v>
      </c>
      <c r="E70" s="30" t="s">
        <v>32</v>
      </c>
      <c r="F70" s="4" t="s">
        <v>20</v>
      </c>
      <c r="G70" s="4" t="s">
        <v>21</v>
      </c>
      <c r="H70" s="4" t="s">
        <v>22</v>
      </c>
      <c r="I70" s="5">
        <v>7097</v>
      </c>
      <c r="J70" s="5">
        <v>7097</v>
      </c>
      <c r="K70" s="5">
        <v>7097</v>
      </c>
      <c r="L70" s="5">
        <v>7097</v>
      </c>
      <c r="M70" s="5">
        <v>7097</v>
      </c>
      <c r="N70" s="5">
        <v>7097</v>
      </c>
      <c r="O70" s="5"/>
      <c r="P70" s="5">
        <f t="shared" si="2"/>
        <v>42582</v>
      </c>
      <c r="Q70" s="5">
        <f t="shared" si="3"/>
        <v>7097</v>
      </c>
    </row>
    <row r="71" spans="1:17" s="8" customFormat="1" ht="14.25">
      <c r="A71" s="6" t="s">
        <v>116</v>
      </c>
      <c r="B71" s="4" t="s">
        <v>17</v>
      </c>
      <c r="C71" s="4" t="s">
        <v>85</v>
      </c>
      <c r="D71" s="4" t="s">
        <v>242</v>
      </c>
      <c r="E71" s="30" t="s">
        <v>32</v>
      </c>
      <c r="F71" s="4" t="s">
        <v>35</v>
      </c>
      <c r="G71" s="4" t="s">
        <v>21</v>
      </c>
      <c r="H71" s="4" t="s">
        <v>22</v>
      </c>
      <c r="I71" s="5">
        <v>6537</v>
      </c>
      <c r="J71" s="5">
        <v>6537</v>
      </c>
      <c r="K71" s="5">
        <v>6537</v>
      </c>
      <c r="L71" s="5">
        <v>6537</v>
      </c>
      <c r="M71" s="5">
        <v>6537</v>
      </c>
      <c r="N71" s="5">
        <v>6537</v>
      </c>
      <c r="O71" s="5"/>
      <c r="P71" s="5">
        <f t="shared" si="2"/>
        <v>39222</v>
      </c>
      <c r="Q71" s="5">
        <f t="shared" si="3"/>
        <v>6537</v>
      </c>
    </row>
    <row r="72" spans="1:17" s="8" customFormat="1" ht="14.25">
      <c r="A72" s="6" t="s">
        <v>117</v>
      </c>
      <c r="B72" s="4" t="s">
        <v>17</v>
      </c>
      <c r="C72" s="4" t="s">
        <v>85</v>
      </c>
      <c r="D72" s="4" t="s">
        <v>242</v>
      </c>
      <c r="E72" s="30" t="s">
        <v>32</v>
      </c>
      <c r="F72" s="4" t="s">
        <v>20</v>
      </c>
      <c r="G72" s="4" t="s">
        <v>21</v>
      </c>
      <c r="H72" s="4" t="s">
        <v>33</v>
      </c>
      <c r="I72" s="5">
        <v>3036</v>
      </c>
      <c r="J72" s="5">
        <v>3036</v>
      </c>
      <c r="K72" s="5">
        <v>3036</v>
      </c>
      <c r="L72" s="5">
        <v>3036</v>
      </c>
      <c r="M72" s="5">
        <v>3036</v>
      </c>
      <c r="N72" s="5"/>
      <c r="O72" s="5"/>
      <c r="P72" s="5">
        <f t="shared" si="2"/>
        <v>15180</v>
      </c>
      <c r="Q72" s="5">
        <f t="shared" si="3"/>
        <v>3036</v>
      </c>
    </row>
    <row r="73" spans="1:17" s="8" customFormat="1" ht="14.25">
      <c r="A73" s="6" t="s">
        <v>118</v>
      </c>
      <c r="B73" s="4" t="s">
        <v>17</v>
      </c>
      <c r="C73" s="4" t="s">
        <v>85</v>
      </c>
      <c r="D73" s="4" t="s">
        <v>242</v>
      </c>
      <c r="E73" s="30" t="s">
        <v>32</v>
      </c>
      <c r="F73" s="4" t="s">
        <v>35</v>
      </c>
      <c r="G73" s="4" t="s">
        <v>25</v>
      </c>
      <c r="H73" s="4" t="s">
        <v>26</v>
      </c>
      <c r="I73" s="5">
        <v>154602</v>
      </c>
      <c r="J73" s="5">
        <v>156570</v>
      </c>
      <c r="K73" s="5">
        <v>157399</v>
      </c>
      <c r="L73" s="5">
        <v>159430</v>
      </c>
      <c r="M73" s="5">
        <v>154513</v>
      </c>
      <c r="N73" s="5">
        <v>133452</v>
      </c>
      <c r="O73" s="5">
        <v>246898</v>
      </c>
      <c r="P73" s="5">
        <f t="shared" si="2"/>
        <v>1162864</v>
      </c>
      <c r="Q73" s="5">
        <f t="shared" si="3"/>
        <v>166123.42857142858</v>
      </c>
    </row>
    <row r="74" spans="1:17" s="8" customFormat="1" ht="14.25">
      <c r="A74" s="6" t="s">
        <v>119</v>
      </c>
      <c r="B74" s="4" t="s">
        <v>17</v>
      </c>
      <c r="C74" s="4" t="s">
        <v>85</v>
      </c>
      <c r="D74" s="4" t="s">
        <v>242</v>
      </c>
      <c r="E74" s="30" t="s">
        <v>32</v>
      </c>
      <c r="F74" s="4" t="s">
        <v>20</v>
      </c>
      <c r="G74" s="4" t="s">
        <v>21</v>
      </c>
      <c r="H74" s="4" t="s">
        <v>33</v>
      </c>
      <c r="I74" s="5">
        <v>7200</v>
      </c>
      <c r="J74" s="5">
        <v>7200</v>
      </c>
      <c r="K74" s="5">
        <v>7200</v>
      </c>
      <c r="L74" s="5">
        <v>7200</v>
      </c>
      <c r="M74" s="5">
        <v>7200</v>
      </c>
      <c r="N74" s="5"/>
      <c r="O74" s="5"/>
      <c r="P74" s="5">
        <f t="shared" si="2"/>
        <v>36000</v>
      </c>
      <c r="Q74" s="5">
        <f t="shared" si="3"/>
        <v>7200</v>
      </c>
    </row>
    <row r="75" spans="1:17" s="2" customFormat="1" ht="14.25">
      <c r="A75" s="6" t="s">
        <v>120</v>
      </c>
      <c r="B75" s="4" t="s">
        <v>17</v>
      </c>
      <c r="C75" s="4" t="s">
        <v>85</v>
      </c>
      <c r="D75" s="4" t="s">
        <v>242</v>
      </c>
      <c r="E75" s="30" t="s">
        <v>32</v>
      </c>
      <c r="F75" s="4" t="s">
        <v>20</v>
      </c>
      <c r="G75" s="4" t="s">
        <v>21</v>
      </c>
      <c r="H75" s="4" t="s">
        <v>22</v>
      </c>
      <c r="I75" s="5">
        <v>8904</v>
      </c>
      <c r="J75" s="5">
        <v>8797</v>
      </c>
      <c r="K75" s="5">
        <v>8814</v>
      </c>
      <c r="L75" s="5">
        <v>8820</v>
      </c>
      <c r="M75" s="5">
        <v>8966</v>
      </c>
      <c r="N75" s="5">
        <v>9233</v>
      </c>
      <c r="O75" s="5"/>
      <c r="P75" s="5">
        <f t="shared" si="2"/>
        <v>53534</v>
      </c>
      <c r="Q75" s="5">
        <f t="shared" si="3"/>
        <v>8922.3333333333339</v>
      </c>
    </row>
    <row r="76" spans="1:17" s="2" customFormat="1" ht="14.25">
      <c r="A76" s="6" t="s">
        <v>121</v>
      </c>
      <c r="B76" s="4" t="s">
        <v>17</v>
      </c>
      <c r="C76" s="4" t="s">
        <v>85</v>
      </c>
      <c r="D76" s="4" t="s">
        <v>242</v>
      </c>
      <c r="E76" s="30" t="s">
        <v>32</v>
      </c>
      <c r="F76" s="4" t="s">
        <v>20</v>
      </c>
      <c r="G76" s="4" t="s">
        <v>21</v>
      </c>
      <c r="H76" s="4" t="s">
        <v>22</v>
      </c>
      <c r="I76" s="5">
        <v>11133</v>
      </c>
      <c r="J76" s="5">
        <v>11123</v>
      </c>
      <c r="K76" s="5">
        <v>11113</v>
      </c>
      <c r="L76" s="5">
        <v>11173</v>
      </c>
      <c r="M76" s="5">
        <v>11983</v>
      </c>
      <c r="N76" s="5">
        <v>11903</v>
      </c>
      <c r="O76" s="5"/>
      <c r="P76" s="5">
        <f t="shared" si="2"/>
        <v>68428</v>
      </c>
      <c r="Q76" s="5">
        <f t="shared" si="3"/>
        <v>11404.666666666666</v>
      </c>
    </row>
    <row r="77" spans="1:17" s="8" customFormat="1" ht="14.25">
      <c r="A77" s="6" t="s">
        <v>122</v>
      </c>
      <c r="B77" s="4" t="s">
        <v>17</v>
      </c>
      <c r="C77" s="4" t="s">
        <v>85</v>
      </c>
      <c r="D77" s="4" t="s">
        <v>242</v>
      </c>
      <c r="E77" s="30" t="s">
        <v>32</v>
      </c>
      <c r="F77" s="4" t="s">
        <v>35</v>
      </c>
      <c r="G77" s="4" t="s">
        <v>25</v>
      </c>
      <c r="H77" s="4" t="s">
        <v>26</v>
      </c>
      <c r="I77" s="5">
        <v>40620</v>
      </c>
      <c r="J77" s="5">
        <v>41292</v>
      </c>
      <c r="K77" s="5">
        <v>40770</v>
      </c>
      <c r="L77" s="5">
        <v>40968</v>
      </c>
      <c r="M77" s="5">
        <v>40919</v>
      </c>
      <c r="N77" s="5">
        <v>32186</v>
      </c>
      <c r="O77" s="5">
        <v>37873</v>
      </c>
      <c r="P77" s="5">
        <f t="shared" si="2"/>
        <v>274628</v>
      </c>
      <c r="Q77" s="5">
        <f t="shared" si="3"/>
        <v>39232.571428571428</v>
      </c>
    </row>
    <row r="78" spans="1:17" s="2" customFormat="1" ht="14.25">
      <c r="A78" s="6" t="s">
        <v>123</v>
      </c>
      <c r="B78" s="4" t="s">
        <v>17</v>
      </c>
      <c r="C78" s="4" t="s">
        <v>85</v>
      </c>
      <c r="D78" s="4" t="s">
        <v>242</v>
      </c>
      <c r="E78" s="30" t="s">
        <v>124</v>
      </c>
      <c r="F78" s="4" t="s">
        <v>20</v>
      </c>
      <c r="G78" s="4" t="s">
        <v>25</v>
      </c>
      <c r="H78" s="4" t="s">
        <v>22</v>
      </c>
      <c r="I78" s="5">
        <v>93217</v>
      </c>
      <c r="J78" s="5">
        <v>92484</v>
      </c>
      <c r="K78" s="5">
        <v>92924</v>
      </c>
      <c r="L78" s="5">
        <v>93604</v>
      </c>
      <c r="M78" s="5">
        <v>94220</v>
      </c>
      <c r="N78" s="5">
        <v>107214</v>
      </c>
      <c r="O78" s="5"/>
      <c r="P78" s="5">
        <f t="shared" si="2"/>
        <v>573663</v>
      </c>
      <c r="Q78" s="5">
        <f t="shared" si="3"/>
        <v>95610.5</v>
      </c>
    </row>
    <row r="79" spans="1:17" s="2" customFormat="1" ht="14.25">
      <c r="A79" s="6" t="s">
        <v>125</v>
      </c>
      <c r="B79" s="4" t="s">
        <v>17</v>
      </c>
      <c r="C79" s="4" t="s">
        <v>85</v>
      </c>
      <c r="D79" s="4" t="s">
        <v>242</v>
      </c>
      <c r="E79" s="30" t="s">
        <v>124</v>
      </c>
      <c r="F79" s="4" t="s">
        <v>20</v>
      </c>
      <c r="G79" s="4" t="s">
        <v>21</v>
      </c>
      <c r="H79" s="4" t="s">
        <v>22</v>
      </c>
      <c r="I79" s="5">
        <v>11586</v>
      </c>
      <c r="J79" s="5">
        <v>11544</v>
      </c>
      <c r="K79" s="5">
        <v>11633</v>
      </c>
      <c r="L79" s="5">
        <v>11627</v>
      </c>
      <c r="M79" s="5">
        <v>11874</v>
      </c>
      <c r="N79" s="5">
        <v>12802</v>
      </c>
      <c r="O79" s="5"/>
      <c r="P79" s="5">
        <f t="shared" si="2"/>
        <v>71066</v>
      </c>
      <c r="Q79" s="5">
        <f t="shared" si="3"/>
        <v>11844.333333333334</v>
      </c>
    </row>
    <row r="80" spans="1:17" s="2" customFormat="1" ht="14.25">
      <c r="A80" s="6" t="s">
        <v>126</v>
      </c>
      <c r="B80" s="4" t="s">
        <v>17</v>
      </c>
      <c r="C80" s="4" t="s">
        <v>85</v>
      </c>
      <c r="D80" s="4" t="s">
        <v>242</v>
      </c>
      <c r="E80" s="30" t="s">
        <v>124</v>
      </c>
      <c r="F80" s="4" t="s">
        <v>20</v>
      </c>
      <c r="G80" s="4" t="s">
        <v>127</v>
      </c>
      <c r="H80" s="4" t="s">
        <v>26</v>
      </c>
      <c r="I80" s="5">
        <v>309793</v>
      </c>
      <c r="J80" s="5">
        <v>307019</v>
      </c>
      <c r="K80" s="5">
        <v>306395</v>
      </c>
      <c r="L80" s="5">
        <v>307197</v>
      </c>
      <c r="M80" s="5">
        <v>310169</v>
      </c>
      <c r="N80" s="5">
        <v>477683</v>
      </c>
      <c r="O80" s="5">
        <v>331504</v>
      </c>
      <c r="P80" s="5">
        <f t="shared" si="2"/>
        <v>2349760</v>
      </c>
      <c r="Q80" s="5">
        <f t="shared" si="3"/>
        <v>335680</v>
      </c>
    </row>
    <row r="81" spans="1:17" s="8" customFormat="1" ht="14.25">
      <c r="A81" s="6" t="s">
        <v>128</v>
      </c>
      <c r="B81" s="4" t="s">
        <v>17</v>
      </c>
      <c r="C81" s="4" t="s">
        <v>85</v>
      </c>
      <c r="D81" s="4" t="s">
        <v>242</v>
      </c>
      <c r="E81" s="30" t="s">
        <v>124</v>
      </c>
      <c r="F81" s="4" t="s">
        <v>20</v>
      </c>
      <c r="G81" s="4" t="s">
        <v>21</v>
      </c>
      <c r="H81" s="4" t="s">
        <v>22</v>
      </c>
      <c r="I81" s="5">
        <v>55673</v>
      </c>
      <c r="J81" s="5">
        <v>55982</v>
      </c>
      <c r="K81" s="5">
        <v>56365</v>
      </c>
      <c r="L81" s="5">
        <v>56519</v>
      </c>
      <c r="M81" s="5">
        <v>58441</v>
      </c>
      <c r="N81" s="5">
        <v>64147</v>
      </c>
      <c r="O81" s="5"/>
      <c r="P81" s="5">
        <f t="shared" si="2"/>
        <v>347127</v>
      </c>
      <c r="Q81" s="5">
        <f t="shared" si="3"/>
        <v>57854.5</v>
      </c>
    </row>
    <row r="82" spans="1:17" s="2" customFormat="1" ht="14.25">
      <c r="A82" s="6" t="s">
        <v>129</v>
      </c>
      <c r="B82" s="4" t="s">
        <v>17</v>
      </c>
      <c r="C82" s="4" t="s">
        <v>68</v>
      </c>
      <c r="D82" s="4" t="s">
        <v>243</v>
      </c>
      <c r="E82" s="30" t="s">
        <v>76</v>
      </c>
      <c r="F82" s="4" t="s">
        <v>20</v>
      </c>
      <c r="G82" s="4" t="s">
        <v>21</v>
      </c>
      <c r="H82" s="4" t="s">
        <v>22</v>
      </c>
      <c r="I82" s="5">
        <v>8111</v>
      </c>
      <c r="J82" s="5">
        <v>8077</v>
      </c>
      <c r="K82" s="5">
        <v>8104</v>
      </c>
      <c r="L82" s="5">
        <v>8137</v>
      </c>
      <c r="M82" s="5">
        <v>8433</v>
      </c>
      <c r="N82" s="5">
        <v>8344</v>
      </c>
      <c r="O82" s="5"/>
      <c r="P82" s="5">
        <f t="shared" si="2"/>
        <v>49206</v>
      </c>
      <c r="Q82" s="5">
        <f t="shared" si="3"/>
        <v>8201</v>
      </c>
    </row>
    <row r="83" spans="1:17" s="2" customFormat="1" ht="14.25">
      <c r="A83" s="6" t="s">
        <v>130</v>
      </c>
      <c r="B83" s="4" t="s">
        <v>17</v>
      </c>
      <c r="C83" s="4" t="s">
        <v>68</v>
      </c>
      <c r="D83" s="4" t="s">
        <v>243</v>
      </c>
      <c r="E83" s="30" t="s">
        <v>76</v>
      </c>
      <c r="F83" s="4" t="s">
        <v>20</v>
      </c>
      <c r="G83" s="4" t="s">
        <v>25</v>
      </c>
      <c r="H83" s="4" t="s">
        <v>22</v>
      </c>
      <c r="I83" s="5">
        <v>18116</v>
      </c>
      <c r="J83" s="5">
        <v>18073</v>
      </c>
      <c r="K83" s="5">
        <v>18097</v>
      </c>
      <c r="L83" s="5">
        <v>18204</v>
      </c>
      <c r="M83" s="5">
        <v>18619</v>
      </c>
      <c r="N83" s="5">
        <v>20224</v>
      </c>
      <c r="O83" s="5"/>
      <c r="P83" s="5">
        <f t="shared" si="2"/>
        <v>111333</v>
      </c>
      <c r="Q83" s="5">
        <f t="shared" si="3"/>
        <v>18555.5</v>
      </c>
    </row>
    <row r="84" spans="1:17" s="2" customFormat="1" ht="14.25">
      <c r="A84" s="6" t="s">
        <v>131</v>
      </c>
      <c r="B84" s="4" t="s">
        <v>17</v>
      </c>
      <c r="C84" s="4" t="s">
        <v>132</v>
      </c>
      <c r="D84" s="4" t="s">
        <v>244</v>
      </c>
      <c r="E84" s="30" t="s">
        <v>24</v>
      </c>
      <c r="F84" s="4" t="s">
        <v>20</v>
      </c>
      <c r="G84" s="4" t="s">
        <v>25</v>
      </c>
      <c r="H84" s="4" t="s">
        <v>26</v>
      </c>
      <c r="I84" s="5">
        <v>150158.5</v>
      </c>
      <c r="J84" s="5">
        <v>150158.5</v>
      </c>
      <c r="K84" s="5">
        <v>150158.5</v>
      </c>
      <c r="L84" s="5">
        <v>150158.5</v>
      </c>
      <c r="M84" s="5">
        <v>150158.5</v>
      </c>
      <c r="N84" s="5">
        <v>161973</v>
      </c>
      <c r="O84" s="5">
        <v>144528.5</v>
      </c>
      <c r="P84" s="5">
        <f t="shared" si="2"/>
        <v>1057294</v>
      </c>
      <c r="Q84" s="5">
        <f t="shared" si="3"/>
        <v>151042</v>
      </c>
    </row>
    <row r="85" spans="1:17" s="2" customFormat="1" ht="18" customHeight="1">
      <c r="A85" s="6" t="s">
        <v>133</v>
      </c>
      <c r="B85" s="4" t="s">
        <v>17</v>
      </c>
      <c r="C85" s="4" t="s">
        <v>132</v>
      </c>
      <c r="D85" s="4" t="s">
        <v>244</v>
      </c>
      <c r="E85" s="30" t="s">
        <v>29</v>
      </c>
      <c r="F85" s="4" t="s">
        <v>35</v>
      </c>
      <c r="G85" s="4" t="s">
        <v>25</v>
      </c>
      <c r="H85" s="4" t="s">
        <v>33</v>
      </c>
      <c r="I85" s="5">
        <v>4573</v>
      </c>
      <c r="J85" s="5">
        <v>4573</v>
      </c>
      <c r="K85" s="5">
        <v>4573</v>
      </c>
      <c r="L85" s="5">
        <v>4573</v>
      </c>
      <c r="M85" s="5">
        <v>4573</v>
      </c>
      <c r="N85" s="5"/>
      <c r="O85" s="5"/>
      <c r="P85" s="5">
        <f t="shared" si="2"/>
        <v>22865</v>
      </c>
      <c r="Q85" s="5">
        <f t="shared" si="3"/>
        <v>4573</v>
      </c>
    </row>
    <row r="86" spans="1:17" s="2" customFormat="1" ht="14.25">
      <c r="A86" s="6" t="s">
        <v>134</v>
      </c>
      <c r="B86" s="4" t="s">
        <v>73</v>
      </c>
      <c r="C86" s="4" t="s">
        <v>132</v>
      </c>
      <c r="D86" s="4" t="s">
        <v>244</v>
      </c>
      <c r="E86" s="30" t="s">
        <v>64</v>
      </c>
      <c r="F86" s="4" t="s">
        <v>20</v>
      </c>
      <c r="G86" s="4" t="s">
        <v>25</v>
      </c>
      <c r="H86" s="4" t="s">
        <v>22</v>
      </c>
      <c r="I86" s="5">
        <v>26657.5</v>
      </c>
      <c r="J86" s="5">
        <v>26657.5</v>
      </c>
      <c r="K86" s="5">
        <v>26657.5</v>
      </c>
      <c r="L86" s="5">
        <v>26657.5</v>
      </c>
      <c r="M86" s="5">
        <v>26657.5</v>
      </c>
      <c r="N86" s="5">
        <v>42020.5</v>
      </c>
      <c r="O86" s="5"/>
      <c r="P86" s="5">
        <f t="shared" si="2"/>
        <v>175308</v>
      </c>
      <c r="Q86" s="5">
        <f t="shared" si="3"/>
        <v>29218</v>
      </c>
    </row>
    <row r="87" spans="1:17" s="2" customFormat="1" ht="14.25">
      <c r="A87" s="6" t="s">
        <v>135</v>
      </c>
      <c r="B87" s="4" t="s">
        <v>73</v>
      </c>
      <c r="C87" s="4" t="s">
        <v>132</v>
      </c>
      <c r="D87" s="4" t="s">
        <v>244</v>
      </c>
      <c r="E87" s="30" t="s">
        <v>113</v>
      </c>
      <c r="F87" s="4" t="s">
        <v>20</v>
      </c>
      <c r="G87" s="4" t="s">
        <v>25</v>
      </c>
      <c r="H87" s="4" t="s">
        <v>26</v>
      </c>
      <c r="I87" s="5">
        <v>203022</v>
      </c>
      <c r="J87" s="5">
        <v>203022</v>
      </c>
      <c r="K87" s="5">
        <v>203022</v>
      </c>
      <c r="L87" s="5">
        <v>203022</v>
      </c>
      <c r="M87" s="5">
        <v>203022</v>
      </c>
      <c r="N87" s="5">
        <v>269556</v>
      </c>
      <c r="O87" s="5">
        <v>220008</v>
      </c>
      <c r="P87" s="5">
        <f t="shared" si="2"/>
        <v>1504674</v>
      </c>
      <c r="Q87" s="5">
        <f t="shared" si="3"/>
        <v>214953.42857142858</v>
      </c>
    </row>
    <row r="88" spans="1:17" s="2" customFormat="1" ht="14.25">
      <c r="A88" s="6" t="s">
        <v>136</v>
      </c>
      <c r="B88" s="4" t="s">
        <v>73</v>
      </c>
      <c r="C88" s="4" t="s">
        <v>132</v>
      </c>
      <c r="D88" s="4" t="s">
        <v>244</v>
      </c>
      <c r="E88" s="30" t="s">
        <v>113</v>
      </c>
      <c r="F88" s="4" t="s">
        <v>20</v>
      </c>
      <c r="G88" s="4" t="s">
        <v>25</v>
      </c>
      <c r="H88" s="4" t="s">
        <v>22</v>
      </c>
      <c r="I88" s="5">
        <v>32504</v>
      </c>
      <c r="J88" s="5">
        <v>32504</v>
      </c>
      <c r="K88" s="5">
        <v>32504</v>
      </c>
      <c r="L88" s="5">
        <v>32504</v>
      </c>
      <c r="M88" s="5">
        <v>32504</v>
      </c>
      <c r="N88" s="5">
        <v>37160</v>
      </c>
      <c r="O88" s="5"/>
      <c r="P88" s="5">
        <f t="shared" si="2"/>
        <v>199680</v>
      </c>
      <c r="Q88" s="5">
        <f t="shared" si="3"/>
        <v>33280</v>
      </c>
    </row>
    <row r="89" spans="1:17" s="2" customFormat="1" ht="17.25" customHeight="1">
      <c r="A89" s="6" t="s">
        <v>137</v>
      </c>
      <c r="B89" s="4" t="s">
        <v>73</v>
      </c>
      <c r="C89" s="4" t="s">
        <v>132</v>
      </c>
      <c r="D89" s="4" t="s">
        <v>244</v>
      </c>
      <c r="E89" s="30" t="s">
        <v>113</v>
      </c>
      <c r="F89" s="4" t="s">
        <v>35</v>
      </c>
      <c r="G89" s="4" t="s">
        <v>25</v>
      </c>
      <c r="H89" s="4" t="s">
        <v>26</v>
      </c>
      <c r="I89" s="5">
        <v>27419.5</v>
      </c>
      <c r="J89" s="5">
        <v>27419.5</v>
      </c>
      <c r="K89" s="5">
        <v>27419.5</v>
      </c>
      <c r="L89" s="5">
        <v>27419.5</v>
      </c>
      <c r="M89" s="5">
        <v>27419.5</v>
      </c>
      <c r="N89" s="5">
        <v>28789</v>
      </c>
      <c r="O89" s="5">
        <v>37430.5</v>
      </c>
      <c r="P89" s="5">
        <f t="shared" si="2"/>
        <v>203317</v>
      </c>
      <c r="Q89" s="5">
        <f t="shared" si="3"/>
        <v>29045.285714285714</v>
      </c>
    </row>
    <row r="90" spans="1:17" s="2" customFormat="1" ht="16.5" customHeight="1">
      <c r="A90" s="6" t="s">
        <v>138</v>
      </c>
      <c r="B90" s="4" t="s">
        <v>73</v>
      </c>
      <c r="C90" s="4" t="s">
        <v>132</v>
      </c>
      <c r="D90" s="4" t="s">
        <v>244</v>
      </c>
      <c r="E90" s="30" t="s">
        <v>113</v>
      </c>
      <c r="F90" s="4" t="s">
        <v>20</v>
      </c>
      <c r="G90" s="4" t="s">
        <v>25</v>
      </c>
      <c r="H90" s="4" t="s">
        <v>22</v>
      </c>
      <c r="I90" s="5">
        <v>42389</v>
      </c>
      <c r="J90" s="5">
        <v>42389</v>
      </c>
      <c r="K90" s="5">
        <v>42389</v>
      </c>
      <c r="L90" s="5">
        <v>42389</v>
      </c>
      <c r="M90" s="5">
        <v>42389</v>
      </c>
      <c r="N90" s="5">
        <v>45288.5</v>
      </c>
      <c r="O90" s="5"/>
      <c r="P90" s="5">
        <f t="shared" si="2"/>
        <v>257233.5</v>
      </c>
      <c r="Q90" s="5">
        <f t="shared" si="3"/>
        <v>42872.25</v>
      </c>
    </row>
    <row r="91" spans="1:17" s="8" customFormat="1" ht="14.25">
      <c r="A91" s="6" t="s">
        <v>139</v>
      </c>
      <c r="B91" s="4" t="s">
        <v>73</v>
      </c>
      <c r="C91" s="4" t="s">
        <v>132</v>
      </c>
      <c r="D91" s="4" t="s">
        <v>244</v>
      </c>
      <c r="E91" s="30" t="s">
        <v>113</v>
      </c>
      <c r="F91" s="4" t="s">
        <v>35</v>
      </c>
      <c r="G91" s="4" t="s">
        <v>25</v>
      </c>
      <c r="H91" s="4" t="s">
        <v>22</v>
      </c>
      <c r="I91" s="5">
        <v>15796.5</v>
      </c>
      <c r="J91" s="5">
        <v>15796.5</v>
      </c>
      <c r="K91" s="5">
        <v>15796.5</v>
      </c>
      <c r="L91" s="5">
        <v>15796.5</v>
      </c>
      <c r="M91" s="5">
        <v>15796.5</v>
      </c>
      <c r="N91" s="5">
        <v>17376</v>
      </c>
      <c r="O91" s="5"/>
      <c r="P91" s="5">
        <f t="shared" si="2"/>
        <v>96358.5</v>
      </c>
      <c r="Q91" s="5">
        <f t="shared" si="3"/>
        <v>16059.75</v>
      </c>
    </row>
    <row r="92" spans="1:17" s="2" customFormat="1" ht="14.25">
      <c r="A92" s="6" t="s">
        <v>140</v>
      </c>
      <c r="B92" s="4" t="s">
        <v>73</v>
      </c>
      <c r="C92" s="4" t="s">
        <v>132</v>
      </c>
      <c r="D92" s="4" t="s">
        <v>244</v>
      </c>
      <c r="E92" s="30" t="s">
        <v>113</v>
      </c>
      <c r="F92" s="4" t="s">
        <v>35</v>
      </c>
      <c r="G92" s="4" t="s">
        <v>25</v>
      </c>
      <c r="H92" s="4" t="s">
        <v>26</v>
      </c>
      <c r="I92" s="5">
        <v>81820</v>
      </c>
      <c r="J92" s="5">
        <v>81820</v>
      </c>
      <c r="K92" s="5">
        <v>81820</v>
      </c>
      <c r="L92" s="5">
        <v>81820</v>
      </c>
      <c r="M92" s="5">
        <v>81820</v>
      </c>
      <c r="N92" s="5">
        <v>112535.5</v>
      </c>
      <c r="O92" s="5">
        <v>88537.5</v>
      </c>
      <c r="P92" s="5">
        <f t="shared" si="2"/>
        <v>610173</v>
      </c>
      <c r="Q92" s="5">
        <f t="shared" si="3"/>
        <v>87167.571428571435</v>
      </c>
    </row>
    <row r="93" spans="1:17" s="2" customFormat="1" ht="14.25">
      <c r="A93" s="6" t="s">
        <v>141</v>
      </c>
      <c r="B93" s="4" t="s">
        <v>73</v>
      </c>
      <c r="C93" s="4" t="s">
        <v>132</v>
      </c>
      <c r="D93" s="4" t="s">
        <v>244</v>
      </c>
      <c r="E93" s="30" t="s">
        <v>32</v>
      </c>
      <c r="F93" s="4" t="s">
        <v>35</v>
      </c>
      <c r="G93" s="4" t="s">
        <v>25</v>
      </c>
      <c r="H93" s="4" t="s">
        <v>26</v>
      </c>
      <c r="I93" s="5">
        <v>219283</v>
      </c>
      <c r="J93" s="5">
        <v>221204</v>
      </c>
      <c r="K93" s="5">
        <v>224324</v>
      </c>
      <c r="L93" s="5">
        <v>222520</v>
      </c>
      <c r="M93" s="5">
        <v>222617</v>
      </c>
      <c r="N93" s="5">
        <v>245993</v>
      </c>
      <c r="O93" s="5">
        <v>222046</v>
      </c>
      <c r="P93" s="5">
        <f t="shared" si="2"/>
        <v>1577987</v>
      </c>
      <c r="Q93" s="5">
        <f t="shared" si="3"/>
        <v>225426.71428571429</v>
      </c>
    </row>
    <row r="94" spans="1:17" s="2" customFormat="1" ht="14.25">
      <c r="A94" s="6" t="s">
        <v>142</v>
      </c>
      <c r="B94" s="4" t="s">
        <v>73</v>
      </c>
      <c r="C94" s="4" t="s">
        <v>132</v>
      </c>
      <c r="D94" s="4" t="s">
        <v>244</v>
      </c>
      <c r="E94" s="30" t="s">
        <v>32</v>
      </c>
      <c r="F94" s="4" t="s">
        <v>35</v>
      </c>
      <c r="G94" s="4" t="s">
        <v>25</v>
      </c>
      <c r="H94" s="4" t="s">
        <v>26</v>
      </c>
      <c r="I94" s="5">
        <v>85365</v>
      </c>
      <c r="J94" s="5">
        <v>85487</v>
      </c>
      <c r="K94" s="5">
        <v>86638</v>
      </c>
      <c r="L94" s="5">
        <v>86961</v>
      </c>
      <c r="M94" s="5">
        <v>87245</v>
      </c>
      <c r="N94" s="5">
        <v>102332</v>
      </c>
      <c r="O94" s="5">
        <v>83753</v>
      </c>
      <c r="P94" s="5">
        <f t="shared" si="2"/>
        <v>617781</v>
      </c>
      <c r="Q94" s="5">
        <f t="shared" si="3"/>
        <v>88254.428571428565</v>
      </c>
    </row>
    <row r="95" spans="1:17" s="2" customFormat="1" ht="14.25">
      <c r="A95" s="6" t="s">
        <v>143</v>
      </c>
      <c r="B95" s="4" t="s">
        <v>17</v>
      </c>
      <c r="C95" s="4" t="s">
        <v>18</v>
      </c>
      <c r="D95" s="4" t="s">
        <v>245</v>
      </c>
      <c r="E95" s="30" t="s">
        <v>24</v>
      </c>
      <c r="F95" s="4" t="s">
        <v>20</v>
      </c>
      <c r="G95" s="4" t="s">
        <v>25</v>
      </c>
      <c r="H95" s="4" t="s">
        <v>22</v>
      </c>
      <c r="I95" s="5">
        <v>50627</v>
      </c>
      <c r="J95" s="5">
        <v>50627</v>
      </c>
      <c r="K95" s="5">
        <v>50627</v>
      </c>
      <c r="L95" s="5">
        <v>50627</v>
      </c>
      <c r="M95" s="5">
        <v>50627</v>
      </c>
      <c r="N95" s="5">
        <v>53713</v>
      </c>
      <c r="O95" s="5"/>
      <c r="P95" s="5">
        <f t="shared" si="2"/>
        <v>306848</v>
      </c>
      <c r="Q95" s="5">
        <f t="shared" si="3"/>
        <v>51141.333333333336</v>
      </c>
    </row>
    <row r="96" spans="1:17" s="2" customFormat="1" ht="14.25">
      <c r="A96" s="6" t="s">
        <v>144</v>
      </c>
      <c r="B96" s="4" t="s">
        <v>17</v>
      </c>
      <c r="C96" s="4" t="s">
        <v>18</v>
      </c>
      <c r="D96" s="4" t="s">
        <v>245</v>
      </c>
      <c r="E96" s="30" t="s">
        <v>24</v>
      </c>
      <c r="F96" s="4" t="s">
        <v>20</v>
      </c>
      <c r="G96" s="4" t="s">
        <v>25</v>
      </c>
      <c r="H96" s="4" t="s">
        <v>22</v>
      </c>
      <c r="I96" s="5">
        <v>55325</v>
      </c>
      <c r="J96" s="5">
        <v>55325</v>
      </c>
      <c r="K96" s="5">
        <v>55325</v>
      </c>
      <c r="L96" s="5">
        <v>55325</v>
      </c>
      <c r="M96" s="5">
        <v>55325</v>
      </c>
      <c r="N96" s="5">
        <v>59364.5</v>
      </c>
      <c r="O96" s="5"/>
      <c r="P96" s="5">
        <f>SUM(I96:O96)</f>
        <v>335989.5</v>
      </c>
      <c r="Q96" s="5">
        <f t="shared" si="3"/>
        <v>55998.25</v>
      </c>
    </row>
    <row r="97" spans="1:19" s="2" customFormat="1" ht="14.25">
      <c r="A97" s="6" t="s">
        <v>145</v>
      </c>
      <c r="B97" s="4" t="s">
        <v>17</v>
      </c>
      <c r="C97" s="4" t="s">
        <v>18</v>
      </c>
      <c r="D97" s="4" t="s">
        <v>245</v>
      </c>
      <c r="E97" s="30" t="s">
        <v>76</v>
      </c>
      <c r="F97" s="4" t="s">
        <v>20</v>
      </c>
      <c r="G97" s="4" t="s">
        <v>21</v>
      </c>
      <c r="H97" s="4" t="s">
        <v>22</v>
      </c>
      <c r="I97" s="5">
        <v>8200</v>
      </c>
      <c r="J97" s="5">
        <v>8200</v>
      </c>
      <c r="K97" s="5">
        <v>8200</v>
      </c>
      <c r="L97" s="5">
        <v>8200</v>
      </c>
      <c r="M97" s="5">
        <v>8200</v>
      </c>
      <c r="N97" s="5">
        <v>8200</v>
      </c>
      <c r="O97" s="5"/>
      <c r="P97" s="5">
        <f>SUM(I97:O97)</f>
        <v>49200</v>
      </c>
      <c r="Q97" s="5">
        <f t="shared" si="3"/>
        <v>8200</v>
      </c>
    </row>
    <row r="98" spans="1:19" s="2" customFormat="1" ht="14.25">
      <c r="A98" s="6" t="s">
        <v>146</v>
      </c>
      <c r="B98" s="4" t="s">
        <v>17</v>
      </c>
      <c r="C98" s="4" t="s">
        <v>18</v>
      </c>
      <c r="D98" s="4" t="s">
        <v>245</v>
      </c>
      <c r="E98" s="30" t="s">
        <v>76</v>
      </c>
      <c r="F98" s="4" t="s">
        <v>20</v>
      </c>
      <c r="G98" s="4" t="s">
        <v>21</v>
      </c>
      <c r="H98" s="4" t="s">
        <v>22</v>
      </c>
      <c r="I98" s="5">
        <v>6472</v>
      </c>
      <c r="J98" s="5">
        <v>6524</v>
      </c>
      <c r="K98" s="5">
        <v>6517</v>
      </c>
      <c r="L98" s="5">
        <v>6601</v>
      </c>
      <c r="M98" s="5">
        <v>7016</v>
      </c>
      <c r="N98" s="5">
        <v>7106</v>
      </c>
      <c r="O98" s="5"/>
      <c r="P98" s="5">
        <f>SUM(I98:O98)</f>
        <v>40236</v>
      </c>
      <c r="Q98" s="5">
        <f t="shared" si="3"/>
        <v>6706</v>
      </c>
    </row>
    <row r="99" spans="1:19" s="2" customFormat="1" ht="14.25">
      <c r="A99" s="6" t="s">
        <v>147</v>
      </c>
      <c r="B99" s="4" t="s">
        <v>17</v>
      </c>
      <c r="C99" s="4" t="s">
        <v>39</v>
      </c>
      <c r="D99" s="4" t="s">
        <v>246</v>
      </c>
      <c r="E99" s="30" t="s">
        <v>64</v>
      </c>
      <c r="F99" s="4" t="s">
        <v>35</v>
      </c>
      <c r="G99" s="4" t="s">
        <v>21</v>
      </c>
      <c r="H99" s="4" t="s">
        <v>33</v>
      </c>
      <c r="I99" s="5">
        <v>2267</v>
      </c>
      <c r="J99" s="5">
        <v>2267</v>
      </c>
      <c r="K99" s="5">
        <v>2267</v>
      </c>
      <c r="L99" s="5">
        <v>2267</v>
      </c>
      <c r="M99" s="5">
        <v>2267</v>
      </c>
      <c r="N99" s="5"/>
      <c r="O99" s="5"/>
      <c r="P99" s="5">
        <f>SUM(I99:O99)</f>
        <v>11335</v>
      </c>
      <c r="Q99" s="5">
        <f t="shared" si="3"/>
        <v>2267</v>
      </c>
    </row>
    <row r="100" spans="1:19" s="2" customFormat="1" ht="14.25">
      <c r="A100" s="6"/>
      <c r="B100" s="4"/>
      <c r="C100" s="4"/>
      <c r="D100" s="4"/>
      <c r="E100" s="30"/>
      <c r="F100" s="4"/>
      <c r="G100" s="4"/>
      <c r="H100" s="4"/>
      <c r="I100" s="5"/>
      <c r="J100" s="5"/>
      <c r="K100" s="5"/>
      <c r="L100" s="5"/>
      <c r="M100" s="5"/>
      <c r="N100" s="5"/>
      <c r="O100" s="5"/>
      <c r="P100" s="5"/>
      <c r="Q100" s="5"/>
    </row>
    <row r="101" spans="1:19" s="28" customFormat="1" ht="15">
      <c r="A101" s="3"/>
      <c r="B101" s="23">
        <f>COUNTA(A2:A99)</f>
        <v>98</v>
      </c>
      <c r="C101" s="23"/>
      <c r="D101" s="23"/>
      <c r="E101" s="31"/>
      <c r="F101" s="23"/>
      <c r="G101" s="23"/>
      <c r="H101" s="23"/>
      <c r="I101" s="32">
        <f t="shared" ref="I101:O101" si="4">SUM(I2:I100)</f>
        <v>4183186</v>
      </c>
      <c r="J101" s="32">
        <f t="shared" si="4"/>
        <v>4185537</v>
      </c>
      <c r="K101" s="32">
        <f t="shared" si="4"/>
        <v>4194408</v>
      </c>
      <c r="L101" s="32">
        <f t="shared" si="4"/>
        <v>4202180</v>
      </c>
      <c r="M101" s="32">
        <f t="shared" si="4"/>
        <v>4232879</v>
      </c>
      <c r="N101" s="32">
        <f t="shared" si="4"/>
        <v>4527402.5</v>
      </c>
      <c r="O101" s="32">
        <f t="shared" si="4"/>
        <v>2505512</v>
      </c>
      <c r="P101" s="32">
        <f>SUM(I101:O101)</f>
        <v>28031104.5</v>
      </c>
      <c r="Q101" s="32">
        <f>SUM(Q2:Q100)</f>
        <v>4295237.6261904771</v>
      </c>
    </row>
    <row r="102" spans="1:19" s="9" customFormat="1" ht="14.25">
      <c r="A102" s="9" t="s">
        <v>148</v>
      </c>
      <c r="E102" s="33"/>
    </row>
    <row r="103" spans="1:19" s="9" customFormat="1" ht="14.25">
      <c r="A103" s="9" t="s">
        <v>149</v>
      </c>
      <c r="E103" s="33"/>
    </row>
    <row r="104" spans="1:19" s="9" customFormat="1" ht="14.25">
      <c r="A104" s="9" t="s">
        <v>150</v>
      </c>
      <c r="E104" s="33"/>
    </row>
    <row r="105" spans="1:19" s="2" customFormat="1" ht="14.25">
      <c r="A105" s="2" t="s">
        <v>151</v>
      </c>
      <c r="E105" s="34"/>
      <c r="H105" s="35"/>
      <c r="I105" s="35"/>
      <c r="J105" s="35"/>
      <c r="K105" s="35"/>
      <c r="L105" s="35"/>
      <c r="M105" s="35"/>
      <c r="N105" s="35"/>
      <c r="O105" s="35"/>
      <c r="P105" s="35"/>
      <c r="Q105" s="35"/>
    </row>
    <row r="106" spans="1:19" s="2" customFormat="1" ht="14.25">
      <c r="E106" s="36"/>
      <c r="F106" s="37"/>
      <c r="G106" s="38"/>
      <c r="H106" s="38"/>
      <c r="I106" s="38"/>
      <c r="J106" s="35"/>
      <c r="K106" s="35"/>
      <c r="L106" s="35"/>
      <c r="M106" s="35"/>
      <c r="N106" s="35"/>
      <c r="O106" s="35"/>
      <c r="P106" s="35"/>
      <c r="Q106" s="35"/>
    </row>
    <row r="107" spans="1:19" s="2" customFormat="1" ht="14.25">
      <c r="E107" s="36"/>
      <c r="F107" s="37"/>
      <c r="G107" s="38"/>
      <c r="H107" s="38"/>
      <c r="I107" s="38"/>
      <c r="J107" s="35"/>
      <c r="K107" s="35"/>
      <c r="L107" s="35"/>
      <c r="M107" s="35"/>
      <c r="N107" s="35"/>
      <c r="O107" s="35"/>
      <c r="P107" s="35"/>
      <c r="Q107" s="35"/>
    </row>
    <row r="108" spans="1:19" s="2" customFormat="1" ht="14.25">
      <c r="E108" s="36"/>
      <c r="F108" s="37"/>
      <c r="G108" s="38"/>
      <c r="H108" s="38"/>
      <c r="I108" s="38"/>
      <c r="J108" s="35"/>
      <c r="K108" s="35"/>
      <c r="L108" s="35"/>
      <c r="M108" s="35"/>
      <c r="N108" s="35"/>
      <c r="O108" s="35"/>
      <c r="P108" s="35"/>
      <c r="Q108" s="35"/>
    </row>
    <row r="109" spans="1:19" s="39" customFormat="1" ht="18">
      <c r="A109" s="39" t="s">
        <v>152</v>
      </c>
      <c r="B109" s="40"/>
      <c r="C109" s="40"/>
      <c r="D109" s="40"/>
      <c r="E109" s="40"/>
      <c r="H109" s="41"/>
      <c r="I109" s="41"/>
      <c r="J109" s="41"/>
      <c r="K109" s="41"/>
      <c r="L109" s="41"/>
      <c r="M109" s="41"/>
      <c r="N109" s="41"/>
      <c r="O109" s="41"/>
      <c r="P109" s="42"/>
      <c r="Q109" s="42"/>
    </row>
    <row r="110" spans="1:19" s="2" customFormat="1" ht="14.25">
      <c r="A110" s="10" t="s">
        <v>153</v>
      </c>
      <c r="B110" s="34" t="s">
        <v>17</v>
      </c>
      <c r="C110" s="30" t="s">
        <v>68</v>
      </c>
      <c r="D110" s="30" t="s">
        <v>241</v>
      </c>
      <c r="E110" s="11" t="s">
        <v>154</v>
      </c>
      <c r="F110" s="2" t="s">
        <v>35</v>
      </c>
      <c r="G110" s="2" t="s">
        <v>25</v>
      </c>
      <c r="H110" s="35" t="s">
        <v>33</v>
      </c>
      <c r="I110" s="35">
        <v>25000</v>
      </c>
      <c r="J110" s="35">
        <v>25000</v>
      </c>
      <c r="K110" s="35">
        <v>25000</v>
      </c>
      <c r="L110" s="35">
        <v>25000</v>
      </c>
      <c r="M110" s="35">
        <v>25000</v>
      </c>
      <c r="N110" s="35"/>
      <c r="O110" s="35"/>
      <c r="P110" s="43">
        <f t="shared" ref="P110" si="5">SUM(I110:O110)</f>
        <v>125000</v>
      </c>
      <c r="Q110" s="43">
        <f t="shared" ref="Q110:Q146" si="6">IF($H110="M-Su",(I110+J110+K110+L110+M110+N110+O110)/7,IF($H110="Su-F",(I110+J110+K110+L110+M110+O110)/6,IF($H110="M-Sa",(I110+J110+K110+L110+M110+N110)/6,IF($H110="T-Sa",(J110+K110+L110+M110+N110)/5,(I110+J110+K110+L110+M110)/5))))</f>
        <v>25000</v>
      </c>
      <c r="S110" s="15" t="s">
        <v>155</v>
      </c>
    </row>
    <row r="111" spans="1:19" s="2" customFormat="1" ht="14.25">
      <c r="A111" s="10" t="s">
        <v>156</v>
      </c>
      <c r="B111" s="34" t="s">
        <v>157</v>
      </c>
      <c r="C111" s="30" t="s">
        <v>158</v>
      </c>
      <c r="D111" s="30" t="s">
        <v>244</v>
      </c>
      <c r="E111" s="11" t="s">
        <v>159</v>
      </c>
      <c r="F111" s="2" t="s">
        <v>35</v>
      </c>
      <c r="G111" s="2" t="s">
        <v>25</v>
      </c>
      <c r="H111" s="35" t="s">
        <v>33</v>
      </c>
      <c r="I111" s="35">
        <v>136000</v>
      </c>
      <c r="J111" s="35">
        <v>136000</v>
      </c>
      <c r="K111" s="35">
        <v>136000</v>
      </c>
      <c r="L111" s="35">
        <v>136000</v>
      </c>
      <c r="M111" s="35">
        <v>136000</v>
      </c>
      <c r="N111" s="35"/>
      <c r="O111" s="35"/>
      <c r="P111" s="43">
        <f t="shared" ref="P111:P146" si="7">SUM(I111:O111)</f>
        <v>680000</v>
      </c>
      <c r="Q111" s="43">
        <f t="shared" si="6"/>
        <v>136000</v>
      </c>
      <c r="S111" s="15" t="s">
        <v>155</v>
      </c>
    </row>
    <row r="112" spans="1:19" s="2" customFormat="1" ht="14.25">
      <c r="A112" s="10" t="s">
        <v>160</v>
      </c>
      <c r="B112" s="34" t="s">
        <v>157</v>
      </c>
      <c r="C112" s="30" t="s">
        <v>158</v>
      </c>
      <c r="D112" s="30" t="s">
        <v>244</v>
      </c>
      <c r="E112" s="11" t="s">
        <v>161</v>
      </c>
      <c r="F112" s="2" t="s">
        <v>35</v>
      </c>
      <c r="G112" s="2" t="s">
        <v>25</v>
      </c>
      <c r="H112" s="35" t="s">
        <v>33</v>
      </c>
      <c r="I112" s="35">
        <v>148000</v>
      </c>
      <c r="J112" s="35">
        <v>148000</v>
      </c>
      <c r="K112" s="35">
        <v>148000</v>
      </c>
      <c r="L112" s="35">
        <v>148000</v>
      </c>
      <c r="M112" s="35">
        <v>148000</v>
      </c>
      <c r="N112" s="35"/>
      <c r="O112" s="35"/>
      <c r="P112" s="43">
        <f t="shared" si="7"/>
        <v>740000</v>
      </c>
      <c r="Q112" s="43">
        <f t="shared" si="6"/>
        <v>148000</v>
      </c>
      <c r="S112" s="15" t="s">
        <v>155</v>
      </c>
    </row>
    <row r="113" spans="1:19" s="2" customFormat="1" ht="14.25">
      <c r="A113" s="10" t="s">
        <v>162</v>
      </c>
      <c r="B113" s="34" t="s">
        <v>157</v>
      </c>
      <c r="C113" s="30" t="s">
        <v>158</v>
      </c>
      <c r="D113" s="30" t="s">
        <v>244</v>
      </c>
      <c r="E113" s="11" t="s">
        <v>163</v>
      </c>
      <c r="F113" s="2" t="s">
        <v>35</v>
      </c>
      <c r="G113" s="2" t="s">
        <v>25</v>
      </c>
      <c r="H113" s="35" t="s">
        <v>33</v>
      </c>
      <c r="I113" s="35">
        <v>70000</v>
      </c>
      <c r="J113" s="35">
        <v>70000</v>
      </c>
      <c r="K113" s="35">
        <v>70000</v>
      </c>
      <c r="L113" s="35">
        <v>70000</v>
      </c>
      <c r="M113" s="35">
        <v>70000</v>
      </c>
      <c r="N113" s="35"/>
      <c r="O113" s="35"/>
      <c r="P113" s="43">
        <f t="shared" si="7"/>
        <v>350000</v>
      </c>
      <c r="Q113" s="43">
        <f t="shared" si="6"/>
        <v>70000</v>
      </c>
      <c r="S113" s="15" t="s">
        <v>164</v>
      </c>
    </row>
    <row r="114" spans="1:19" s="2" customFormat="1" ht="14.25">
      <c r="A114" s="10" t="s">
        <v>165</v>
      </c>
      <c r="B114" s="34" t="s">
        <v>17</v>
      </c>
      <c r="C114" s="30" t="s">
        <v>85</v>
      </c>
      <c r="D114" s="30" t="s">
        <v>242</v>
      </c>
      <c r="E114" s="11" t="s">
        <v>64</v>
      </c>
      <c r="F114" s="2" t="s">
        <v>35</v>
      </c>
      <c r="G114" s="2" t="s">
        <v>25</v>
      </c>
      <c r="H114" s="35" t="s">
        <v>166</v>
      </c>
      <c r="I114" s="35"/>
      <c r="J114" s="35">
        <v>11000</v>
      </c>
      <c r="K114" s="35">
        <v>11000</v>
      </c>
      <c r="L114" s="35">
        <v>11000</v>
      </c>
      <c r="M114" s="35">
        <v>11000</v>
      </c>
      <c r="N114" s="35"/>
      <c r="O114" s="35"/>
      <c r="P114" s="43">
        <f t="shared" si="7"/>
        <v>44000</v>
      </c>
      <c r="Q114" s="43">
        <f t="shared" si="6"/>
        <v>8800</v>
      </c>
      <c r="S114" s="15" t="s">
        <v>167</v>
      </c>
    </row>
    <row r="115" spans="1:19" s="2" customFormat="1" ht="14.25">
      <c r="A115" s="10" t="s">
        <v>168</v>
      </c>
      <c r="B115" s="34" t="s">
        <v>17</v>
      </c>
      <c r="C115" s="30" t="s">
        <v>85</v>
      </c>
      <c r="D115" s="30" t="s">
        <v>242</v>
      </c>
      <c r="E115" s="11" t="s">
        <v>169</v>
      </c>
      <c r="F115" s="2" t="s">
        <v>35</v>
      </c>
      <c r="G115" s="2" t="s">
        <v>25</v>
      </c>
      <c r="H115" s="35" t="s">
        <v>33</v>
      </c>
      <c r="I115" s="35">
        <v>60000</v>
      </c>
      <c r="J115" s="35">
        <v>60000</v>
      </c>
      <c r="K115" s="35">
        <v>60000</v>
      </c>
      <c r="L115" s="35">
        <v>60000</v>
      </c>
      <c r="M115" s="35">
        <v>60000</v>
      </c>
      <c r="N115" s="35"/>
      <c r="O115" s="35"/>
      <c r="P115" s="43">
        <f t="shared" si="7"/>
        <v>300000</v>
      </c>
      <c r="Q115" s="43">
        <f t="shared" si="6"/>
        <v>60000</v>
      </c>
      <c r="S115" s="15" t="s">
        <v>170</v>
      </c>
    </row>
    <row r="116" spans="1:19" s="2" customFormat="1" ht="14.25">
      <c r="A116" s="10" t="s">
        <v>171</v>
      </c>
      <c r="B116" s="34" t="s">
        <v>17</v>
      </c>
      <c r="C116" s="30" t="s">
        <v>85</v>
      </c>
      <c r="D116" s="30" t="s">
        <v>242</v>
      </c>
      <c r="E116" s="11" t="s">
        <v>161</v>
      </c>
      <c r="F116" s="2" t="s">
        <v>35</v>
      </c>
      <c r="G116" s="2" t="s">
        <v>25</v>
      </c>
      <c r="H116" s="35" t="s">
        <v>33</v>
      </c>
      <c r="I116" s="35">
        <v>40000</v>
      </c>
      <c r="J116" s="35">
        <v>40000</v>
      </c>
      <c r="K116" s="35">
        <v>40000</v>
      </c>
      <c r="L116" s="35">
        <v>40000</v>
      </c>
      <c r="M116" s="35">
        <v>40000</v>
      </c>
      <c r="N116" s="35"/>
      <c r="O116" s="35"/>
      <c r="P116" s="43">
        <f t="shared" si="7"/>
        <v>200000</v>
      </c>
      <c r="Q116" s="43">
        <f t="shared" si="6"/>
        <v>40000</v>
      </c>
      <c r="S116" s="15" t="s">
        <v>172</v>
      </c>
    </row>
    <row r="117" spans="1:19" s="2" customFormat="1" ht="14.25">
      <c r="A117" s="10" t="s">
        <v>173</v>
      </c>
      <c r="B117" s="34" t="s">
        <v>157</v>
      </c>
      <c r="C117" s="30" t="s">
        <v>85</v>
      </c>
      <c r="D117" s="30" t="s">
        <v>242</v>
      </c>
      <c r="E117" s="11" t="s">
        <v>161</v>
      </c>
      <c r="F117" s="2" t="s">
        <v>35</v>
      </c>
      <c r="G117" s="2" t="s">
        <v>25</v>
      </c>
      <c r="H117" s="35" t="s">
        <v>33</v>
      </c>
      <c r="I117" s="35">
        <v>41000</v>
      </c>
      <c r="J117" s="35">
        <v>41000</v>
      </c>
      <c r="K117" s="35">
        <v>41000</v>
      </c>
      <c r="L117" s="35">
        <v>41000</v>
      </c>
      <c r="M117" s="35">
        <v>41000</v>
      </c>
      <c r="N117" s="35"/>
      <c r="O117" s="35"/>
      <c r="P117" s="43">
        <f t="shared" si="7"/>
        <v>205000</v>
      </c>
      <c r="Q117" s="43">
        <f t="shared" si="6"/>
        <v>41000</v>
      </c>
      <c r="S117" s="15" t="s">
        <v>172</v>
      </c>
    </row>
    <row r="118" spans="1:19" s="2" customFormat="1" ht="14.25">
      <c r="A118" s="10" t="s">
        <v>174</v>
      </c>
      <c r="B118" s="34" t="s">
        <v>175</v>
      </c>
      <c r="C118" s="30" t="s">
        <v>85</v>
      </c>
      <c r="D118" s="30" t="s">
        <v>242</v>
      </c>
      <c r="E118" s="11" t="s">
        <v>176</v>
      </c>
      <c r="F118" s="2" t="s">
        <v>20</v>
      </c>
      <c r="G118" s="2" t="s">
        <v>25</v>
      </c>
      <c r="H118" s="35" t="s">
        <v>33</v>
      </c>
      <c r="I118" s="35">
        <v>41000</v>
      </c>
      <c r="J118" s="35">
        <v>41000</v>
      </c>
      <c r="K118" s="35">
        <v>41000</v>
      </c>
      <c r="L118" s="35">
        <v>41000</v>
      </c>
      <c r="M118" s="35">
        <v>41000</v>
      </c>
      <c r="N118" s="35"/>
      <c r="O118" s="35"/>
      <c r="P118" s="43">
        <f t="shared" si="7"/>
        <v>205000</v>
      </c>
      <c r="Q118" s="43">
        <f t="shared" si="6"/>
        <v>41000</v>
      </c>
      <c r="S118" s="15" t="s">
        <v>177</v>
      </c>
    </row>
    <row r="119" spans="1:19" s="2" customFormat="1" ht="14.25">
      <c r="A119" s="10" t="s">
        <v>178</v>
      </c>
      <c r="B119" s="34" t="s">
        <v>17</v>
      </c>
      <c r="C119" s="30" t="s">
        <v>85</v>
      </c>
      <c r="D119" s="30" t="s">
        <v>242</v>
      </c>
      <c r="E119" s="11" t="s">
        <v>169</v>
      </c>
      <c r="F119" s="2" t="s">
        <v>35</v>
      </c>
      <c r="G119" s="2" t="s">
        <v>25</v>
      </c>
      <c r="H119" s="35" t="s">
        <v>33</v>
      </c>
      <c r="I119" s="35">
        <v>260000</v>
      </c>
      <c r="J119" s="35">
        <v>260000</v>
      </c>
      <c r="K119" s="35">
        <v>260000</v>
      </c>
      <c r="L119" s="35">
        <v>260000</v>
      </c>
      <c r="M119" s="35">
        <v>260000</v>
      </c>
      <c r="N119" s="35"/>
      <c r="O119" s="35"/>
      <c r="P119" s="43">
        <f t="shared" si="7"/>
        <v>1300000</v>
      </c>
      <c r="Q119" s="43">
        <f t="shared" si="6"/>
        <v>260000</v>
      </c>
      <c r="S119" s="15" t="s">
        <v>179</v>
      </c>
    </row>
    <row r="120" spans="1:19" s="2" customFormat="1" ht="14.25">
      <c r="A120" s="10" t="s">
        <v>180</v>
      </c>
      <c r="B120" s="34" t="s">
        <v>17</v>
      </c>
      <c r="C120" s="30" t="s">
        <v>85</v>
      </c>
      <c r="D120" s="30" t="s">
        <v>242</v>
      </c>
      <c r="E120" s="11" t="s">
        <v>161</v>
      </c>
      <c r="F120" s="2" t="s">
        <v>35</v>
      </c>
      <c r="G120" s="2" t="s">
        <v>25</v>
      </c>
      <c r="H120" s="35" t="s">
        <v>33</v>
      </c>
      <c r="I120" s="35">
        <v>260000</v>
      </c>
      <c r="J120" s="35">
        <v>260000</v>
      </c>
      <c r="K120" s="35">
        <v>260000</v>
      </c>
      <c r="L120" s="35">
        <v>260000</v>
      </c>
      <c r="M120" s="35">
        <v>260000</v>
      </c>
      <c r="N120" s="35"/>
      <c r="O120" s="35"/>
      <c r="P120" s="43">
        <f t="shared" si="7"/>
        <v>1300000</v>
      </c>
      <c r="Q120" s="43">
        <f t="shared" si="6"/>
        <v>260000</v>
      </c>
      <c r="S120" s="15" t="s">
        <v>181</v>
      </c>
    </row>
    <row r="121" spans="1:19" s="2" customFormat="1" ht="14.25">
      <c r="A121" s="10" t="s">
        <v>182</v>
      </c>
      <c r="B121" s="34" t="s">
        <v>17</v>
      </c>
      <c r="C121" s="30" t="s">
        <v>18</v>
      </c>
      <c r="D121" s="30" t="s">
        <v>236</v>
      </c>
      <c r="E121" s="11" t="s">
        <v>169</v>
      </c>
      <c r="F121" s="2" t="s">
        <v>35</v>
      </c>
      <c r="G121" s="2" t="s">
        <v>25</v>
      </c>
      <c r="H121" s="35" t="s">
        <v>33</v>
      </c>
      <c r="I121" s="35">
        <v>60000</v>
      </c>
      <c r="J121" s="35">
        <v>60000</v>
      </c>
      <c r="K121" s="35">
        <v>60000</v>
      </c>
      <c r="L121" s="35">
        <v>60000</v>
      </c>
      <c r="M121" s="35">
        <v>60000</v>
      </c>
      <c r="N121" s="35"/>
      <c r="O121" s="35"/>
      <c r="P121" s="43">
        <f t="shared" si="7"/>
        <v>300000</v>
      </c>
      <c r="Q121" s="43">
        <f t="shared" si="6"/>
        <v>60000</v>
      </c>
      <c r="S121" s="15">
        <v>2007</v>
      </c>
    </row>
    <row r="122" spans="1:19" s="2" customFormat="1" ht="14.25">
      <c r="A122" s="10" t="s">
        <v>183</v>
      </c>
      <c r="B122" s="34" t="s">
        <v>17</v>
      </c>
      <c r="C122" s="30" t="s">
        <v>18</v>
      </c>
      <c r="D122" s="30" t="s">
        <v>236</v>
      </c>
      <c r="E122" s="11" t="s">
        <v>161</v>
      </c>
      <c r="F122" s="2" t="s">
        <v>35</v>
      </c>
      <c r="G122" s="2" t="s">
        <v>25</v>
      </c>
      <c r="H122" s="35" t="s">
        <v>33</v>
      </c>
      <c r="I122" s="35">
        <v>50000</v>
      </c>
      <c r="J122" s="35">
        <v>50000</v>
      </c>
      <c r="K122" s="35">
        <v>50000</v>
      </c>
      <c r="L122" s="35">
        <v>50000</v>
      </c>
      <c r="M122" s="35">
        <v>50000</v>
      </c>
      <c r="N122" s="35"/>
      <c r="O122" s="35"/>
      <c r="P122" s="43">
        <f t="shared" si="7"/>
        <v>250000</v>
      </c>
      <c r="Q122" s="43">
        <f t="shared" si="6"/>
        <v>50000</v>
      </c>
      <c r="S122" s="15">
        <v>2007</v>
      </c>
    </row>
    <row r="123" spans="1:19" s="2" customFormat="1" ht="14.25">
      <c r="A123" s="10" t="s">
        <v>184</v>
      </c>
      <c r="B123" s="34" t="s">
        <v>17</v>
      </c>
      <c r="C123" s="30" t="s">
        <v>18</v>
      </c>
      <c r="D123" s="30" t="s">
        <v>236</v>
      </c>
      <c r="E123" s="11" t="s">
        <v>169</v>
      </c>
      <c r="F123" s="2" t="s">
        <v>35</v>
      </c>
      <c r="G123" s="2" t="s">
        <v>25</v>
      </c>
      <c r="H123" s="35" t="s">
        <v>33</v>
      </c>
      <c r="I123" s="35">
        <v>60000</v>
      </c>
      <c r="J123" s="35">
        <v>60000</v>
      </c>
      <c r="K123" s="35">
        <v>60000</v>
      </c>
      <c r="L123" s="35">
        <v>60000</v>
      </c>
      <c r="M123" s="35">
        <v>60000</v>
      </c>
      <c r="N123" s="35"/>
      <c r="O123" s="35"/>
      <c r="P123" s="43">
        <f t="shared" si="7"/>
        <v>300000</v>
      </c>
      <c r="Q123" s="43">
        <f t="shared" si="6"/>
        <v>60000</v>
      </c>
      <c r="S123" s="15">
        <v>2007</v>
      </c>
    </row>
    <row r="124" spans="1:19" s="2" customFormat="1" ht="14.25">
      <c r="A124" s="10" t="s">
        <v>185</v>
      </c>
      <c r="B124" s="34" t="s">
        <v>17</v>
      </c>
      <c r="C124" s="30" t="s">
        <v>18</v>
      </c>
      <c r="D124" s="30" t="s">
        <v>236</v>
      </c>
      <c r="E124" s="11" t="s">
        <v>161</v>
      </c>
      <c r="F124" s="2" t="s">
        <v>35</v>
      </c>
      <c r="G124" s="2" t="s">
        <v>25</v>
      </c>
      <c r="H124" s="35" t="s">
        <v>33</v>
      </c>
      <c r="I124" s="35">
        <v>50000</v>
      </c>
      <c r="J124" s="35">
        <v>50000</v>
      </c>
      <c r="K124" s="35">
        <v>50000</v>
      </c>
      <c r="L124" s="35">
        <v>50000</v>
      </c>
      <c r="M124" s="35">
        <v>50000</v>
      </c>
      <c r="N124" s="35"/>
      <c r="O124" s="35"/>
      <c r="P124" s="43">
        <f t="shared" si="7"/>
        <v>250000</v>
      </c>
      <c r="Q124" s="43">
        <f t="shared" si="6"/>
        <v>50000</v>
      </c>
      <c r="S124" s="15">
        <v>2007</v>
      </c>
    </row>
    <row r="125" spans="1:19" s="2" customFormat="1" ht="14.25">
      <c r="A125" s="10" t="s">
        <v>186</v>
      </c>
      <c r="B125" s="34" t="s">
        <v>17</v>
      </c>
      <c r="C125" s="30" t="s">
        <v>39</v>
      </c>
      <c r="D125" s="30" t="s">
        <v>237</v>
      </c>
      <c r="E125" s="11" t="s">
        <v>19</v>
      </c>
      <c r="F125" s="2" t="s">
        <v>35</v>
      </c>
      <c r="G125" s="2" t="s">
        <v>25</v>
      </c>
      <c r="H125" s="35" t="s">
        <v>33</v>
      </c>
      <c r="I125" s="35">
        <v>5200</v>
      </c>
      <c r="J125" s="35">
        <v>5200</v>
      </c>
      <c r="K125" s="35">
        <v>5200</v>
      </c>
      <c r="L125" s="35">
        <v>5200</v>
      </c>
      <c r="M125" s="35">
        <v>5200</v>
      </c>
      <c r="N125" s="35"/>
      <c r="O125" s="35"/>
      <c r="P125" s="43">
        <f t="shared" si="7"/>
        <v>26000</v>
      </c>
      <c r="Q125" s="43">
        <f t="shared" si="6"/>
        <v>5200</v>
      </c>
      <c r="S125" s="15">
        <v>2005</v>
      </c>
    </row>
    <row r="126" spans="1:19" s="2" customFormat="1" ht="14.25">
      <c r="A126" s="10" t="s">
        <v>187</v>
      </c>
      <c r="B126" s="34" t="s">
        <v>17</v>
      </c>
      <c r="C126" s="30" t="s">
        <v>39</v>
      </c>
      <c r="D126" s="30" t="s">
        <v>237</v>
      </c>
      <c r="E126" s="11" t="s">
        <v>19</v>
      </c>
      <c r="F126" s="2" t="s">
        <v>35</v>
      </c>
      <c r="G126" s="2" t="s">
        <v>25</v>
      </c>
      <c r="H126" s="35" t="s">
        <v>33</v>
      </c>
      <c r="I126" s="35">
        <v>2900</v>
      </c>
      <c r="J126" s="35">
        <v>2900</v>
      </c>
      <c r="K126" s="35">
        <v>2900</v>
      </c>
      <c r="L126" s="35">
        <v>2900</v>
      </c>
      <c r="M126" s="35">
        <v>2900</v>
      </c>
      <c r="N126" s="35"/>
      <c r="O126" s="35"/>
      <c r="P126" s="43">
        <f t="shared" si="7"/>
        <v>14500</v>
      </c>
      <c r="Q126" s="43">
        <f t="shared" si="6"/>
        <v>2900</v>
      </c>
      <c r="S126" s="15">
        <v>2005</v>
      </c>
    </row>
    <row r="127" spans="1:19" s="2" customFormat="1" ht="14.25">
      <c r="A127" s="10" t="s">
        <v>188</v>
      </c>
      <c r="B127" s="34" t="s">
        <v>17</v>
      </c>
      <c r="C127" s="30" t="s">
        <v>39</v>
      </c>
      <c r="D127" s="30" t="s">
        <v>237</v>
      </c>
      <c r="E127" s="11" t="s">
        <v>19</v>
      </c>
      <c r="F127" s="2" t="s">
        <v>35</v>
      </c>
      <c r="G127" s="2" t="s">
        <v>25</v>
      </c>
      <c r="H127" s="35" t="s">
        <v>33</v>
      </c>
      <c r="I127" s="35">
        <v>3200</v>
      </c>
      <c r="J127" s="35">
        <v>3200</v>
      </c>
      <c r="K127" s="35">
        <v>3200</v>
      </c>
      <c r="L127" s="35">
        <v>3200</v>
      </c>
      <c r="M127" s="35">
        <v>3200</v>
      </c>
      <c r="N127" s="35"/>
      <c r="O127" s="35"/>
      <c r="P127" s="43">
        <f t="shared" si="7"/>
        <v>16000</v>
      </c>
      <c r="Q127" s="43">
        <f t="shared" si="6"/>
        <v>3200</v>
      </c>
      <c r="S127" s="15">
        <v>2005</v>
      </c>
    </row>
    <row r="128" spans="1:19" s="2" customFormat="1" ht="14.25">
      <c r="A128" s="10" t="s">
        <v>189</v>
      </c>
      <c r="B128" s="34" t="s">
        <v>17</v>
      </c>
      <c r="C128" s="30" t="s">
        <v>39</v>
      </c>
      <c r="D128" s="30" t="s">
        <v>237</v>
      </c>
      <c r="E128" s="11" t="s">
        <v>19</v>
      </c>
      <c r="F128" s="2" t="s">
        <v>35</v>
      </c>
      <c r="G128" s="2" t="s">
        <v>25</v>
      </c>
      <c r="H128" s="35" t="s">
        <v>33</v>
      </c>
      <c r="I128" s="35">
        <v>3200</v>
      </c>
      <c r="J128" s="35">
        <v>3200</v>
      </c>
      <c r="K128" s="35">
        <v>3200</v>
      </c>
      <c r="L128" s="35">
        <v>3200</v>
      </c>
      <c r="M128" s="35">
        <v>3200</v>
      </c>
      <c r="N128" s="35"/>
      <c r="O128" s="35"/>
      <c r="P128" s="43">
        <f t="shared" si="7"/>
        <v>16000</v>
      </c>
      <c r="Q128" s="43">
        <f t="shared" si="6"/>
        <v>3200</v>
      </c>
      <c r="S128" s="15">
        <v>2005</v>
      </c>
    </row>
    <row r="129" spans="1:19" s="2" customFormat="1" ht="14.25">
      <c r="A129" s="10" t="s">
        <v>190</v>
      </c>
      <c r="B129" s="34" t="s">
        <v>17</v>
      </c>
      <c r="C129" s="30" t="s">
        <v>39</v>
      </c>
      <c r="D129" s="30" t="s">
        <v>237</v>
      </c>
      <c r="E129" s="11" t="s">
        <v>19</v>
      </c>
      <c r="F129" s="2" t="s">
        <v>35</v>
      </c>
      <c r="G129" s="2" t="s">
        <v>25</v>
      </c>
      <c r="H129" s="35" t="s">
        <v>33</v>
      </c>
      <c r="I129" s="35">
        <v>3000</v>
      </c>
      <c r="J129" s="35">
        <v>3000</v>
      </c>
      <c r="K129" s="35">
        <v>3000</v>
      </c>
      <c r="L129" s="35">
        <v>3000</v>
      </c>
      <c r="M129" s="35">
        <v>3000</v>
      </c>
      <c r="N129" s="35"/>
      <c r="O129" s="35"/>
      <c r="P129" s="43">
        <f t="shared" si="7"/>
        <v>15000</v>
      </c>
      <c r="Q129" s="43">
        <f t="shared" si="6"/>
        <v>3000</v>
      </c>
      <c r="S129" s="15">
        <v>2005</v>
      </c>
    </row>
    <row r="130" spans="1:19" s="2" customFormat="1" ht="14.25">
      <c r="A130" s="12" t="s">
        <v>191</v>
      </c>
      <c r="B130" s="34" t="s">
        <v>175</v>
      </c>
      <c r="C130" s="30" t="s">
        <v>39</v>
      </c>
      <c r="D130" s="30" t="s">
        <v>237</v>
      </c>
      <c r="E130" s="13" t="s">
        <v>64</v>
      </c>
      <c r="F130" s="2" t="s">
        <v>20</v>
      </c>
      <c r="G130" s="2" t="s">
        <v>25</v>
      </c>
      <c r="H130" s="35" t="s">
        <v>26</v>
      </c>
      <c r="I130" s="35">
        <v>5500</v>
      </c>
      <c r="J130" s="35">
        <v>5500</v>
      </c>
      <c r="K130" s="35">
        <v>5500</v>
      </c>
      <c r="L130" s="35">
        <v>5500</v>
      </c>
      <c r="M130" s="35">
        <v>20000</v>
      </c>
      <c r="N130" s="35">
        <v>5000</v>
      </c>
      <c r="O130" s="35">
        <v>5000</v>
      </c>
      <c r="P130" s="43">
        <f t="shared" si="7"/>
        <v>52000</v>
      </c>
      <c r="Q130" s="43">
        <f t="shared" si="6"/>
        <v>7428.5714285714284</v>
      </c>
      <c r="S130" s="44">
        <v>2005</v>
      </c>
    </row>
    <row r="131" spans="1:19" s="2" customFormat="1" ht="14.25">
      <c r="A131" s="10" t="s">
        <v>192</v>
      </c>
      <c r="B131" s="34" t="s">
        <v>17</v>
      </c>
      <c r="C131" s="30" t="s">
        <v>39</v>
      </c>
      <c r="D131" s="30" t="s">
        <v>237</v>
      </c>
      <c r="E131" s="11" t="s">
        <v>19</v>
      </c>
      <c r="F131" s="2" t="s">
        <v>35</v>
      </c>
      <c r="G131" s="2" t="s">
        <v>25</v>
      </c>
      <c r="H131" s="35" t="s">
        <v>33</v>
      </c>
      <c r="I131" s="35">
        <v>3400</v>
      </c>
      <c r="J131" s="35">
        <v>3400</v>
      </c>
      <c r="K131" s="35">
        <v>3400</v>
      </c>
      <c r="L131" s="35">
        <v>3400</v>
      </c>
      <c r="M131" s="35">
        <v>3400</v>
      </c>
      <c r="N131" s="35"/>
      <c r="O131" s="35"/>
      <c r="P131" s="43">
        <f t="shared" si="7"/>
        <v>17000</v>
      </c>
      <c r="Q131" s="43">
        <f t="shared" si="6"/>
        <v>3400</v>
      </c>
      <c r="S131" s="15">
        <v>2005</v>
      </c>
    </row>
    <row r="132" spans="1:19" s="2" customFormat="1" ht="14.25">
      <c r="A132" s="10" t="s">
        <v>193</v>
      </c>
      <c r="B132" s="34" t="s">
        <v>17</v>
      </c>
      <c r="C132" s="30" t="s">
        <v>39</v>
      </c>
      <c r="D132" s="30" t="s">
        <v>237</v>
      </c>
      <c r="E132" s="11" t="s">
        <v>19</v>
      </c>
      <c r="F132" s="2" t="s">
        <v>35</v>
      </c>
      <c r="G132" s="2" t="s">
        <v>25</v>
      </c>
      <c r="H132" s="35" t="s">
        <v>33</v>
      </c>
      <c r="I132" s="35">
        <v>5500</v>
      </c>
      <c r="J132" s="35">
        <v>5500</v>
      </c>
      <c r="K132" s="35">
        <v>5500</v>
      </c>
      <c r="L132" s="35">
        <v>5500</v>
      </c>
      <c r="M132" s="35">
        <v>5500</v>
      </c>
      <c r="N132" s="35"/>
      <c r="O132" s="35"/>
      <c r="P132" s="43">
        <f t="shared" si="7"/>
        <v>27500</v>
      </c>
      <c r="Q132" s="43">
        <f t="shared" si="6"/>
        <v>5500</v>
      </c>
      <c r="S132" s="15">
        <v>2005</v>
      </c>
    </row>
    <row r="133" spans="1:19" s="2" customFormat="1" ht="14.25">
      <c r="A133" s="10" t="s">
        <v>194</v>
      </c>
      <c r="B133" s="34" t="s">
        <v>17</v>
      </c>
      <c r="C133" s="30" t="s">
        <v>39</v>
      </c>
      <c r="D133" s="30" t="s">
        <v>237</v>
      </c>
      <c r="E133" s="11" t="s">
        <v>19</v>
      </c>
      <c r="F133" s="2" t="s">
        <v>35</v>
      </c>
      <c r="G133" s="2" t="s">
        <v>25</v>
      </c>
      <c r="H133" s="35" t="s">
        <v>33</v>
      </c>
      <c r="I133" s="35">
        <v>7500</v>
      </c>
      <c r="J133" s="35">
        <v>7500</v>
      </c>
      <c r="K133" s="35">
        <v>7500</v>
      </c>
      <c r="L133" s="35">
        <v>7500</v>
      </c>
      <c r="M133" s="35">
        <v>7500</v>
      </c>
      <c r="N133" s="35"/>
      <c r="O133" s="35"/>
      <c r="P133" s="43">
        <f t="shared" si="7"/>
        <v>37500</v>
      </c>
      <c r="Q133" s="43">
        <f t="shared" si="6"/>
        <v>7500</v>
      </c>
      <c r="S133" s="15">
        <v>2005</v>
      </c>
    </row>
    <row r="134" spans="1:19" s="2" customFormat="1" ht="14.25">
      <c r="A134" s="10" t="s">
        <v>195</v>
      </c>
      <c r="B134" s="34" t="s">
        <v>17</v>
      </c>
      <c r="C134" s="30" t="s">
        <v>39</v>
      </c>
      <c r="D134" s="30" t="s">
        <v>237</v>
      </c>
      <c r="E134" s="11" t="s">
        <v>19</v>
      </c>
      <c r="F134" s="2" t="s">
        <v>35</v>
      </c>
      <c r="G134" s="2" t="s">
        <v>25</v>
      </c>
      <c r="H134" s="35" t="s">
        <v>33</v>
      </c>
      <c r="I134" s="35">
        <v>3000</v>
      </c>
      <c r="J134" s="35">
        <v>3000</v>
      </c>
      <c r="K134" s="35">
        <v>3000</v>
      </c>
      <c r="L134" s="35">
        <v>3000</v>
      </c>
      <c r="M134" s="35">
        <v>3000</v>
      </c>
      <c r="N134" s="35"/>
      <c r="O134" s="35"/>
      <c r="P134" s="43">
        <f t="shared" si="7"/>
        <v>15000</v>
      </c>
      <c r="Q134" s="43">
        <f t="shared" si="6"/>
        <v>3000</v>
      </c>
      <c r="S134" s="15">
        <v>2005</v>
      </c>
    </row>
    <row r="135" spans="1:19" s="2" customFormat="1" ht="14.25">
      <c r="A135" s="10" t="s">
        <v>196</v>
      </c>
      <c r="B135" s="34" t="s">
        <v>17</v>
      </c>
      <c r="C135" s="30" t="s">
        <v>39</v>
      </c>
      <c r="D135" s="30" t="s">
        <v>237</v>
      </c>
      <c r="E135" s="11" t="s">
        <v>19</v>
      </c>
      <c r="F135" s="2" t="s">
        <v>35</v>
      </c>
      <c r="G135" s="2" t="s">
        <v>25</v>
      </c>
      <c r="H135" s="35" t="s">
        <v>33</v>
      </c>
      <c r="I135" s="35">
        <v>3000</v>
      </c>
      <c r="J135" s="35">
        <v>3000</v>
      </c>
      <c r="K135" s="35">
        <v>3000</v>
      </c>
      <c r="L135" s="35">
        <v>3000</v>
      </c>
      <c r="M135" s="35">
        <v>3000</v>
      </c>
      <c r="N135" s="35"/>
      <c r="O135" s="35"/>
      <c r="P135" s="43">
        <f t="shared" si="7"/>
        <v>15000</v>
      </c>
      <c r="Q135" s="43">
        <f t="shared" si="6"/>
        <v>3000</v>
      </c>
      <c r="S135" s="15">
        <v>2005</v>
      </c>
    </row>
    <row r="136" spans="1:19" s="2" customFormat="1" ht="14.25">
      <c r="A136" s="10" t="s">
        <v>197</v>
      </c>
      <c r="B136" s="34" t="s">
        <v>17</v>
      </c>
      <c r="C136" s="30" t="s">
        <v>39</v>
      </c>
      <c r="D136" s="30" t="s">
        <v>237</v>
      </c>
      <c r="E136" s="11" t="s">
        <v>198</v>
      </c>
      <c r="F136" s="2" t="s">
        <v>35</v>
      </c>
      <c r="G136" s="2" t="s">
        <v>25</v>
      </c>
      <c r="H136" s="35" t="s">
        <v>33</v>
      </c>
      <c r="I136" s="35">
        <v>2000</v>
      </c>
      <c r="J136" s="35">
        <v>2000</v>
      </c>
      <c r="K136" s="35">
        <v>2000</v>
      </c>
      <c r="L136" s="35">
        <v>2000</v>
      </c>
      <c r="M136" s="35">
        <v>2000</v>
      </c>
      <c r="N136" s="35"/>
      <c r="O136" s="35"/>
      <c r="P136" s="43">
        <f t="shared" si="7"/>
        <v>10000</v>
      </c>
      <c r="Q136" s="43">
        <f t="shared" si="6"/>
        <v>2000</v>
      </c>
      <c r="S136" s="15"/>
    </row>
    <row r="137" spans="1:19" s="2" customFormat="1" ht="14.25">
      <c r="A137" s="10" t="s">
        <v>199</v>
      </c>
      <c r="B137" s="34" t="s">
        <v>17</v>
      </c>
      <c r="C137" s="30" t="s">
        <v>39</v>
      </c>
      <c r="D137" s="30" t="s">
        <v>237</v>
      </c>
      <c r="E137" s="11" t="s">
        <v>19</v>
      </c>
      <c r="F137" s="2" t="s">
        <v>35</v>
      </c>
      <c r="G137" s="2" t="s">
        <v>25</v>
      </c>
      <c r="H137" s="35" t="s">
        <v>33</v>
      </c>
      <c r="I137" s="35">
        <v>2000</v>
      </c>
      <c r="J137" s="35">
        <v>2000</v>
      </c>
      <c r="K137" s="35">
        <v>2000</v>
      </c>
      <c r="L137" s="35">
        <v>2000</v>
      </c>
      <c r="M137" s="35">
        <v>2000</v>
      </c>
      <c r="N137" s="35"/>
      <c r="O137" s="35"/>
      <c r="P137" s="43">
        <f t="shared" si="7"/>
        <v>10000</v>
      </c>
      <c r="Q137" s="43">
        <f t="shared" si="6"/>
        <v>2000</v>
      </c>
      <c r="S137" s="15">
        <v>2005</v>
      </c>
    </row>
    <row r="138" spans="1:19" s="2" customFormat="1" ht="14.25">
      <c r="A138" s="10" t="s">
        <v>200</v>
      </c>
      <c r="B138" s="34" t="s">
        <v>17</v>
      </c>
      <c r="C138" s="30" t="s">
        <v>39</v>
      </c>
      <c r="D138" s="30" t="s">
        <v>237</v>
      </c>
      <c r="E138" s="11" t="s">
        <v>19</v>
      </c>
      <c r="F138" s="2" t="s">
        <v>35</v>
      </c>
      <c r="G138" s="2" t="s">
        <v>25</v>
      </c>
      <c r="H138" s="35" t="s">
        <v>33</v>
      </c>
      <c r="I138" s="35">
        <v>3200</v>
      </c>
      <c r="J138" s="35">
        <v>3200</v>
      </c>
      <c r="K138" s="35">
        <v>3200</v>
      </c>
      <c r="L138" s="35">
        <v>3200</v>
      </c>
      <c r="M138" s="35">
        <v>3200</v>
      </c>
      <c r="N138" s="35"/>
      <c r="O138" s="35"/>
      <c r="P138" s="43">
        <f t="shared" si="7"/>
        <v>16000</v>
      </c>
      <c r="Q138" s="43">
        <f t="shared" si="6"/>
        <v>3200</v>
      </c>
      <c r="S138" s="15">
        <v>2005</v>
      </c>
    </row>
    <row r="139" spans="1:19" s="2" customFormat="1" ht="14.25">
      <c r="A139" s="10" t="s">
        <v>201</v>
      </c>
      <c r="B139" s="34" t="s">
        <v>17</v>
      </c>
      <c r="C139" s="30" t="s">
        <v>39</v>
      </c>
      <c r="D139" s="30" t="s">
        <v>237</v>
      </c>
      <c r="E139" s="11" t="s">
        <v>19</v>
      </c>
      <c r="F139" s="2" t="s">
        <v>35</v>
      </c>
      <c r="G139" s="2" t="s">
        <v>25</v>
      </c>
      <c r="H139" s="35" t="s">
        <v>33</v>
      </c>
      <c r="I139" s="35">
        <v>6950</v>
      </c>
      <c r="J139" s="35">
        <v>6950</v>
      </c>
      <c r="K139" s="35">
        <v>6950</v>
      </c>
      <c r="L139" s="35">
        <v>6950</v>
      </c>
      <c r="M139" s="35">
        <v>6950</v>
      </c>
      <c r="N139" s="35"/>
      <c r="O139" s="35"/>
      <c r="P139" s="43">
        <f t="shared" si="7"/>
        <v>34750</v>
      </c>
      <c r="Q139" s="43">
        <f t="shared" si="6"/>
        <v>6950</v>
      </c>
      <c r="S139" s="15">
        <v>2005</v>
      </c>
    </row>
    <row r="140" spans="1:19" s="2" customFormat="1" ht="14.25">
      <c r="A140" s="10" t="s">
        <v>202</v>
      </c>
      <c r="B140" s="34" t="s">
        <v>17</v>
      </c>
      <c r="C140" s="30" t="s">
        <v>39</v>
      </c>
      <c r="D140" s="30" t="s">
        <v>237</v>
      </c>
      <c r="E140" s="11" t="s">
        <v>19</v>
      </c>
      <c r="F140" s="2" t="s">
        <v>35</v>
      </c>
      <c r="G140" s="2" t="s">
        <v>25</v>
      </c>
      <c r="H140" s="35" t="s">
        <v>33</v>
      </c>
      <c r="I140" s="35">
        <v>7000</v>
      </c>
      <c r="J140" s="35">
        <v>7000</v>
      </c>
      <c r="K140" s="35">
        <v>7000</v>
      </c>
      <c r="L140" s="35">
        <v>7000</v>
      </c>
      <c r="M140" s="35">
        <v>7000</v>
      </c>
      <c r="N140" s="35"/>
      <c r="O140" s="35"/>
      <c r="P140" s="43">
        <f t="shared" si="7"/>
        <v>35000</v>
      </c>
      <c r="Q140" s="43">
        <f t="shared" si="6"/>
        <v>7000</v>
      </c>
      <c r="S140" s="15">
        <v>2005</v>
      </c>
    </row>
    <row r="141" spans="1:19" s="2" customFormat="1" ht="14.25">
      <c r="A141" s="10" t="s">
        <v>203</v>
      </c>
      <c r="B141" s="34" t="s">
        <v>17</v>
      </c>
      <c r="C141" s="30" t="s">
        <v>39</v>
      </c>
      <c r="D141" s="30" t="s">
        <v>237</v>
      </c>
      <c r="E141" s="11" t="s">
        <v>169</v>
      </c>
      <c r="F141" s="2" t="s">
        <v>35</v>
      </c>
      <c r="G141" s="2" t="s">
        <v>25</v>
      </c>
      <c r="H141" s="35" t="s">
        <v>33</v>
      </c>
      <c r="I141" s="35">
        <v>120000</v>
      </c>
      <c r="J141" s="35">
        <v>120000</v>
      </c>
      <c r="K141" s="35">
        <v>120000</v>
      </c>
      <c r="L141" s="35">
        <v>120000</v>
      </c>
      <c r="M141" s="35">
        <v>120000</v>
      </c>
      <c r="N141" s="35"/>
      <c r="O141" s="35"/>
      <c r="P141" s="43">
        <f t="shared" si="7"/>
        <v>600000</v>
      </c>
      <c r="Q141" s="43">
        <f t="shared" si="6"/>
        <v>120000</v>
      </c>
      <c r="S141" s="15">
        <v>2005</v>
      </c>
    </row>
    <row r="142" spans="1:19" s="2" customFormat="1" ht="14.25">
      <c r="A142" s="10" t="s">
        <v>204</v>
      </c>
      <c r="B142" s="34" t="s">
        <v>17</v>
      </c>
      <c r="C142" s="30" t="s">
        <v>39</v>
      </c>
      <c r="D142" s="30" t="s">
        <v>237</v>
      </c>
      <c r="E142" s="11" t="s">
        <v>161</v>
      </c>
      <c r="F142" s="2" t="s">
        <v>35</v>
      </c>
      <c r="G142" s="2" t="s">
        <v>25</v>
      </c>
      <c r="H142" s="35" t="s">
        <v>33</v>
      </c>
      <c r="I142" s="35">
        <v>116000</v>
      </c>
      <c r="J142" s="35">
        <v>116000</v>
      </c>
      <c r="K142" s="35">
        <v>116000</v>
      </c>
      <c r="L142" s="35">
        <v>116000</v>
      </c>
      <c r="M142" s="35">
        <v>116000</v>
      </c>
      <c r="N142" s="35"/>
      <c r="O142" s="35"/>
      <c r="P142" s="43">
        <f t="shared" si="7"/>
        <v>580000</v>
      </c>
      <c r="Q142" s="43">
        <f t="shared" si="6"/>
        <v>116000</v>
      </c>
      <c r="S142" s="15">
        <v>2005</v>
      </c>
    </row>
    <row r="143" spans="1:19" s="2" customFormat="1" ht="14.25">
      <c r="A143" s="10" t="s">
        <v>205</v>
      </c>
      <c r="B143" s="34" t="s">
        <v>17</v>
      </c>
      <c r="C143" s="30" t="s">
        <v>39</v>
      </c>
      <c r="D143" s="30" t="s">
        <v>237</v>
      </c>
      <c r="E143" s="11" t="s">
        <v>19</v>
      </c>
      <c r="F143" s="2" t="s">
        <v>35</v>
      </c>
      <c r="G143" s="2" t="s">
        <v>25</v>
      </c>
      <c r="H143" s="35" t="s">
        <v>33</v>
      </c>
      <c r="I143" s="35">
        <v>3200</v>
      </c>
      <c r="J143" s="35">
        <v>3200</v>
      </c>
      <c r="K143" s="35">
        <v>3200</v>
      </c>
      <c r="L143" s="35">
        <v>3200</v>
      </c>
      <c r="M143" s="35">
        <v>3200</v>
      </c>
      <c r="N143" s="35"/>
      <c r="O143" s="35"/>
      <c r="P143" s="43">
        <f t="shared" si="7"/>
        <v>16000</v>
      </c>
      <c r="Q143" s="43">
        <f t="shared" si="6"/>
        <v>3200</v>
      </c>
      <c r="S143" s="15">
        <v>2005</v>
      </c>
    </row>
    <row r="144" spans="1:19" s="2" customFormat="1" ht="14.25">
      <c r="A144" s="10" t="s">
        <v>206</v>
      </c>
      <c r="B144" s="34" t="s">
        <v>17</v>
      </c>
      <c r="C144" s="30" t="s">
        <v>39</v>
      </c>
      <c r="D144" s="30" t="s">
        <v>237</v>
      </c>
      <c r="E144" s="11" t="s">
        <v>19</v>
      </c>
      <c r="F144" s="2" t="s">
        <v>35</v>
      </c>
      <c r="G144" s="2" t="s">
        <v>25</v>
      </c>
      <c r="H144" s="35" t="s">
        <v>33</v>
      </c>
      <c r="I144" s="35">
        <v>3300</v>
      </c>
      <c r="J144" s="35">
        <v>3300</v>
      </c>
      <c r="K144" s="35">
        <v>3300</v>
      </c>
      <c r="L144" s="35">
        <v>3300</v>
      </c>
      <c r="M144" s="35">
        <v>3300</v>
      </c>
      <c r="N144" s="35"/>
      <c r="O144" s="35"/>
      <c r="P144" s="43">
        <f t="shared" si="7"/>
        <v>16500</v>
      </c>
      <c r="Q144" s="43">
        <f t="shared" si="6"/>
        <v>3300</v>
      </c>
      <c r="S144" s="15">
        <v>2005</v>
      </c>
    </row>
    <row r="145" spans="1:19" s="2" customFormat="1" ht="14.25">
      <c r="A145" s="10" t="s">
        <v>207</v>
      </c>
      <c r="B145" s="34" t="s">
        <v>17</v>
      </c>
      <c r="C145" s="30" t="s">
        <v>39</v>
      </c>
      <c r="D145" s="30" t="s">
        <v>237</v>
      </c>
      <c r="E145" s="11" t="s">
        <v>19</v>
      </c>
      <c r="F145" s="2" t="s">
        <v>35</v>
      </c>
      <c r="G145" s="2" t="s">
        <v>25</v>
      </c>
      <c r="H145" s="35" t="s">
        <v>33</v>
      </c>
      <c r="I145" s="35">
        <v>9500</v>
      </c>
      <c r="J145" s="35">
        <v>9500</v>
      </c>
      <c r="K145" s="35">
        <v>9500</v>
      </c>
      <c r="L145" s="35">
        <v>9500</v>
      </c>
      <c r="M145" s="35">
        <v>9500</v>
      </c>
      <c r="N145" s="35"/>
      <c r="O145" s="35"/>
      <c r="P145" s="43">
        <f t="shared" si="7"/>
        <v>47500</v>
      </c>
      <c r="Q145" s="43">
        <f t="shared" si="6"/>
        <v>9500</v>
      </c>
      <c r="S145" s="15">
        <v>2005</v>
      </c>
    </row>
    <row r="146" spans="1:19" s="2" customFormat="1" ht="14.25">
      <c r="A146" s="10" t="s">
        <v>208</v>
      </c>
      <c r="B146" s="34" t="s">
        <v>17</v>
      </c>
      <c r="C146" s="30" t="s">
        <v>39</v>
      </c>
      <c r="D146" s="30" t="s">
        <v>237</v>
      </c>
      <c r="E146" s="11" t="s">
        <v>198</v>
      </c>
      <c r="F146" s="2" t="s">
        <v>35</v>
      </c>
      <c r="G146" s="2" t="s">
        <v>25</v>
      </c>
      <c r="H146" s="35" t="s">
        <v>33</v>
      </c>
      <c r="I146" s="35">
        <v>2000</v>
      </c>
      <c r="J146" s="35">
        <v>2000</v>
      </c>
      <c r="K146" s="35">
        <v>2000</v>
      </c>
      <c r="L146" s="35">
        <v>2000</v>
      </c>
      <c r="M146" s="35">
        <v>2000</v>
      </c>
      <c r="N146" s="35"/>
      <c r="O146" s="35"/>
      <c r="P146" s="43">
        <f t="shared" si="7"/>
        <v>10000</v>
      </c>
      <c r="Q146" s="43">
        <f t="shared" si="6"/>
        <v>2000</v>
      </c>
      <c r="S146" s="15"/>
    </row>
    <row r="147" spans="1:19" s="28" customFormat="1" ht="15">
      <c r="A147" s="3"/>
      <c r="B147" s="23">
        <f>COUNTA(A110:A146)</f>
        <v>37</v>
      </c>
      <c r="C147" s="31"/>
      <c r="D147" s="31"/>
      <c r="E147" s="31"/>
      <c r="F147" s="23"/>
      <c r="G147" s="23"/>
      <c r="H147" s="23"/>
      <c r="I147" s="32">
        <f>SUM(I115:I146)</f>
        <v>1242550</v>
      </c>
      <c r="J147" s="32">
        <f t="shared" ref="J147:O147" si="8">SUM(J115:J146)</f>
        <v>1242550</v>
      </c>
      <c r="K147" s="32">
        <f t="shared" si="8"/>
        <v>1242550</v>
      </c>
      <c r="L147" s="32">
        <f t="shared" si="8"/>
        <v>1242550</v>
      </c>
      <c r="M147" s="32">
        <f t="shared" si="8"/>
        <v>1257050</v>
      </c>
      <c r="N147" s="32">
        <f t="shared" si="8"/>
        <v>5000</v>
      </c>
      <c r="O147" s="32">
        <f t="shared" si="8"/>
        <v>5000</v>
      </c>
      <c r="P147" s="32">
        <f>SUM(P110:P146)</f>
        <v>8176250</v>
      </c>
      <c r="Q147" s="32">
        <f>SUM(Q110:Q146)</f>
        <v>1632278.5714285714</v>
      </c>
    </row>
    <row r="148" spans="1:19" s="2" customFormat="1" ht="15">
      <c r="A148" s="16" t="s">
        <v>209</v>
      </c>
      <c r="B148" s="34"/>
      <c r="C148" s="34"/>
      <c r="D148" s="34"/>
      <c r="E148" s="11"/>
      <c r="H148" s="35"/>
      <c r="I148" s="14"/>
      <c r="J148" s="35"/>
      <c r="K148" s="35"/>
      <c r="L148" s="35"/>
      <c r="M148" s="35"/>
      <c r="N148" s="35"/>
      <c r="O148" s="35"/>
      <c r="P148" s="45"/>
      <c r="Q148" s="45"/>
      <c r="S148" s="15"/>
    </row>
    <row r="149" spans="1:19" s="2" customFormat="1" ht="14.25">
      <c r="A149" s="10" t="s">
        <v>210</v>
      </c>
      <c r="B149" s="34" t="s">
        <v>17</v>
      </c>
      <c r="C149" s="34" t="s">
        <v>18</v>
      </c>
      <c r="D149" s="34" t="s">
        <v>236</v>
      </c>
      <c r="E149" s="11" t="s">
        <v>211</v>
      </c>
      <c r="F149" s="2" t="s">
        <v>35</v>
      </c>
      <c r="G149" s="2" t="s">
        <v>25</v>
      </c>
      <c r="H149" s="35" t="s">
        <v>33</v>
      </c>
      <c r="I149" s="35">
        <v>10000</v>
      </c>
      <c r="J149" s="35">
        <v>10000</v>
      </c>
      <c r="K149" s="35">
        <v>10000</v>
      </c>
      <c r="L149" s="35">
        <v>10000</v>
      </c>
      <c r="M149" s="35">
        <v>10000</v>
      </c>
      <c r="N149" s="35"/>
      <c r="O149" s="35"/>
      <c r="P149" s="43">
        <f>SUM(I149:O149)</f>
        <v>50000</v>
      </c>
      <c r="Q149" s="43">
        <f>IF($H149="M-Su",(I149+J149+K149+L149+M149+N149+O149)/7,IF($H149="Su-F",(I149+J149+K149+L149+M149+O149)/6,IF($H149="M-Sa",(I149+J149+K149+L149+M149+N149)/6,IF($H149="T-Sa",(J149+K149+L149+M149+N149)/5,(I149+J149+K149+L149+M149)/5))))</f>
        <v>10000</v>
      </c>
      <c r="S149" s="15">
        <v>2007</v>
      </c>
    </row>
    <row r="150" spans="1:19" s="2" customFormat="1" ht="14.25">
      <c r="A150" s="10" t="s">
        <v>212</v>
      </c>
      <c r="B150" s="34" t="s">
        <v>17</v>
      </c>
      <c r="C150" s="34" t="s">
        <v>18</v>
      </c>
      <c r="D150" s="34" t="s">
        <v>236</v>
      </c>
      <c r="E150" s="11" t="s">
        <v>211</v>
      </c>
      <c r="F150" s="2" t="s">
        <v>35</v>
      </c>
      <c r="G150" s="2" t="s">
        <v>25</v>
      </c>
      <c r="H150" s="35" t="s">
        <v>33</v>
      </c>
      <c r="I150" s="35">
        <v>5000</v>
      </c>
      <c r="J150" s="35">
        <v>5000</v>
      </c>
      <c r="K150" s="35">
        <v>5000</v>
      </c>
      <c r="L150" s="35">
        <v>5000</v>
      </c>
      <c r="M150" s="35">
        <v>5000</v>
      </c>
      <c r="N150" s="35"/>
      <c r="O150" s="35"/>
      <c r="P150" s="43">
        <f>SUM(I150:O150)</f>
        <v>25000</v>
      </c>
      <c r="Q150" s="43">
        <f>IF($H150="M-Su",(I150+J150+K150+L150+M150+N150+O150)/7,IF($H150="Su-F",(I150+J150+K150+L150+M150+O150)/6,IF($H150="M-Sa",(I150+J150+K150+L150+M150+N150)/6,IF($H150="T-Sa",(J150+K150+L150+M150+N150)/5,(I150+J150+K150+L150+M150)/5))))</f>
        <v>5000</v>
      </c>
      <c r="S150" s="15">
        <v>2007</v>
      </c>
    </row>
    <row r="151" spans="1:19" s="2" customFormat="1" ht="14.25">
      <c r="A151" s="10" t="s">
        <v>213</v>
      </c>
      <c r="B151" s="34" t="s">
        <v>17</v>
      </c>
      <c r="C151" s="34" t="s">
        <v>85</v>
      </c>
      <c r="D151" s="34" t="s">
        <v>85</v>
      </c>
      <c r="E151" s="11" t="s">
        <v>211</v>
      </c>
      <c r="F151" s="2" t="s">
        <v>35</v>
      </c>
      <c r="G151" s="2" t="s">
        <v>21</v>
      </c>
      <c r="H151" s="35" t="s">
        <v>33</v>
      </c>
      <c r="I151" s="35">
        <v>8500</v>
      </c>
      <c r="J151" s="35">
        <v>8500</v>
      </c>
      <c r="K151" s="35">
        <v>8500</v>
      </c>
      <c r="L151" s="35">
        <v>8500</v>
      </c>
      <c r="M151" s="35">
        <v>8500</v>
      </c>
      <c r="N151" s="35"/>
      <c r="O151" s="35"/>
      <c r="P151" s="43">
        <f>SUM(I151:O151)</f>
        <v>42500</v>
      </c>
      <c r="Q151" s="43">
        <f>IF($H151="M-Su",(I151+J151+K151+L151+M151+N151+O151)/7,IF($H151="Su-F",(I151+J151+K151+L151+M151+O151)/6,IF($H151="M-Sa",(I151+J151+K151+L151+M151+N151)/6,IF($H151="T-Sa",(J151+K151+L151+M151+N151)/5,(I151+J151+K151+L151+M151)/5))))</f>
        <v>8500</v>
      </c>
      <c r="S151" s="15" t="s">
        <v>172</v>
      </c>
    </row>
    <row r="152" spans="1:19" s="28" customFormat="1" ht="15">
      <c r="A152" s="3"/>
      <c r="B152" s="23">
        <f>COUNTA(A149:A151)</f>
        <v>3</v>
      </c>
      <c r="C152" s="31"/>
      <c r="D152" s="31"/>
      <c r="E152" s="31"/>
      <c r="F152" s="23"/>
      <c r="G152" s="23"/>
      <c r="H152" s="23"/>
      <c r="I152" s="32">
        <f>SUM(I149:I151)</f>
        <v>23500</v>
      </c>
      <c r="J152" s="32">
        <f t="shared" ref="J152:Q152" si="9">SUM(J149:J151)</f>
        <v>23500</v>
      </c>
      <c r="K152" s="32">
        <f t="shared" si="9"/>
        <v>23500</v>
      </c>
      <c r="L152" s="32">
        <f t="shared" si="9"/>
        <v>23500</v>
      </c>
      <c r="M152" s="32">
        <f t="shared" si="9"/>
        <v>23500</v>
      </c>
      <c r="N152" s="32">
        <f t="shared" si="9"/>
        <v>0</v>
      </c>
      <c r="O152" s="32">
        <f t="shared" si="9"/>
        <v>0</v>
      </c>
      <c r="P152" s="24">
        <f t="shared" si="9"/>
        <v>117500</v>
      </c>
      <c r="Q152" s="24">
        <f t="shared" si="9"/>
        <v>23500</v>
      </c>
    </row>
    <row r="153" spans="1:19" s="2" customFormat="1" ht="15">
      <c r="B153" s="46">
        <f>B152+B147+B101</f>
        <v>138</v>
      </c>
      <c r="E153" s="34"/>
    </row>
    <row r="154" spans="1:19" s="2" customFormat="1" ht="14.25">
      <c r="E154" s="34"/>
    </row>
    <row r="155" spans="1:19" s="2" customFormat="1" ht="14.25">
      <c r="E155" s="34"/>
    </row>
    <row r="156" spans="1:19" s="2" customFormat="1" ht="14.25">
      <c r="E156" s="34"/>
    </row>
    <row r="157" spans="1:19" s="2" customFormat="1" ht="14.25">
      <c r="E157" s="34"/>
    </row>
    <row r="158" spans="1:19" s="2" customFormat="1" ht="14.25">
      <c r="E158" s="34"/>
    </row>
    <row r="159" spans="1:19" s="2" customFormat="1" ht="14.25">
      <c r="E159" s="34"/>
    </row>
    <row r="160" spans="1:19" s="2" customFormat="1" ht="14.25">
      <c r="E160" s="34"/>
    </row>
    <row r="161" spans="5:5" s="2" customFormat="1" ht="14.25">
      <c r="E161" s="34"/>
    </row>
    <row r="162" spans="5:5" s="2" customFormat="1" ht="14.25">
      <c r="E162" s="34"/>
    </row>
    <row r="163" spans="5:5" s="2" customFormat="1" ht="14.25">
      <c r="E163" s="34"/>
    </row>
    <row r="164" spans="5:5" s="2" customFormat="1" ht="14.25">
      <c r="E164" s="34"/>
    </row>
    <row r="165" spans="5:5" s="2" customFormat="1" ht="14.25">
      <c r="E165" s="34"/>
    </row>
    <row r="166" spans="5:5" s="2" customFormat="1" ht="14.25">
      <c r="E166" s="34"/>
    </row>
    <row r="167" spans="5:5" s="2" customFormat="1" ht="14.25">
      <c r="E167" s="34"/>
    </row>
    <row r="168" spans="5:5" s="2" customFormat="1" ht="14.25">
      <c r="E168" s="34"/>
    </row>
    <row r="169" spans="5:5" s="2" customFormat="1" ht="14.25">
      <c r="E169" s="34"/>
    </row>
    <row r="170" spans="5:5" s="2" customFormat="1" ht="14.25">
      <c r="E170" s="34"/>
    </row>
    <row r="171" spans="5:5" s="2" customFormat="1" ht="14.25">
      <c r="E171" s="34"/>
    </row>
    <row r="172" spans="5:5" s="2" customFormat="1" ht="14.25">
      <c r="E172" s="34"/>
    </row>
    <row r="173" spans="5:5" s="2" customFormat="1" ht="14.25">
      <c r="E173" s="34"/>
    </row>
    <row r="174" spans="5:5" s="2" customFormat="1" ht="14.25">
      <c r="E174" s="34"/>
    </row>
    <row r="175" spans="5:5" s="2" customFormat="1" ht="14.25">
      <c r="E175" s="34"/>
    </row>
    <row r="176" spans="5:5" s="2" customFormat="1" ht="14.25">
      <c r="E176" s="34"/>
    </row>
    <row r="177" spans="5:5" s="2" customFormat="1" ht="14.25">
      <c r="E177" s="34"/>
    </row>
    <row r="178" spans="5:5" s="2" customFormat="1" ht="14.25">
      <c r="E178" s="34"/>
    </row>
    <row r="179" spans="5:5" s="2" customFormat="1" ht="14.25">
      <c r="E179" s="34"/>
    </row>
    <row r="180" spans="5:5" s="2" customFormat="1" ht="14.25">
      <c r="E180" s="34"/>
    </row>
    <row r="181" spans="5:5" s="2" customFormat="1" ht="14.25">
      <c r="E181" s="34"/>
    </row>
    <row r="182" spans="5:5" s="2" customFormat="1" ht="14.25">
      <c r="E182" s="34"/>
    </row>
    <row r="183" spans="5:5" s="2" customFormat="1" ht="14.25">
      <c r="E183" s="34"/>
    </row>
    <row r="184" spans="5:5" s="2" customFormat="1" ht="14.25">
      <c r="E184" s="34"/>
    </row>
    <row r="185" spans="5:5" s="2" customFormat="1" ht="14.25">
      <c r="E185" s="34"/>
    </row>
    <row r="186" spans="5:5" s="2" customFormat="1" ht="14.25">
      <c r="E186" s="34"/>
    </row>
    <row r="187" spans="5:5" s="2" customFormat="1" ht="14.25">
      <c r="E187" s="34"/>
    </row>
    <row r="188" spans="5:5" s="2" customFormat="1" ht="14.25">
      <c r="E188" s="34"/>
    </row>
    <row r="189" spans="5:5" s="2" customFormat="1" ht="14.25">
      <c r="E189" s="34"/>
    </row>
    <row r="190" spans="5:5" s="2" customFormat="1" ht="14.25">
      <c r="E190" s="34"/>
    </row>
    <row r="191" spans="5:5" s="2" customFormat="1" ht="14.25">
      <c r="E191" s="34"/>
    </row>
    <row r="192" spans="5:5" s="2" customFormat="1" ht="14.25">
      <c r="E192" s="34"/>
    </row>
    <row r="193" spans="5:5" s="2" customFormat="1" ht="14.25">
      <c r="E193" s="34"/>
    </row>
    <row r="194" spans="5:5" s="2" customFormat="1" ht="14.25">
      <c r="E194" s="34"/>
    </row>
    <row r="195" spans="5:5" s="2" customFormat="1" ht="14.25">
      <c r="E195" s="34"/>
    </row>
    <row r="196" spans="5:5" s="2" customFormat="1" ht="14.25">
      <c r="E196" s="34"/>
    </row>
    <row r="197" spans="5:5" s="2" customFormat="1" ht="14.25">
      <c r="E197" s="34"/>
    </row>
    <row r="198" spans="5:5" s="2" customFormat="1" ht="14.25">
      <c r="E198" s="34"/>
    </row>
    <row r="199" spans="5:5" s="2" customFormat="1" ht="14.25">
      <c r="E199" s="34"/>
    </row>
    <row r="200" spans="5:5" s="2" customFormat="1" ht="14.25">
      <c r="E200" s="34"/>
    </row>
    <row r="201" spans="5:5" s="2" customFormat="1" ht="14.25">
      <c r="E201" s="34"/>
    </row>
    <row r="202" spans="5:5" s="2" customFormat="1" ht="14.25">
      <c r="E202" s="34"/>
    </row>
    <row r="203" spans="5:5" s="2" customFormat="1" ht="14.25">
      <c r="E203" s="34"/>
    </row>
    <row r="204" spans="5:5" s="2" customFormat="1" ht="14.25">
      <c r="E204" s="34"/>
    </row>
    <row r="205" spans="5:5" s="2" customFormat="1" ht="14.25">
      <c r="E205" s="34"/>
    </row>
    <row r="206" spans="5:5" s="2" customFormat="1" ht="14.25">
      <c r="E206" s="34"/>
    </row>
    <row r="207" spans="5:5" s="2" customFormat="1" ht="14.25">
      <c r="E207" s="34"/>
    </row>
    <row r="208" spans="5:5" s="2" customFormat="1" ht="14.25">
      <c r="E208" s="34"/>
    </row>
    <row r="209" spans="5:5" s="2" customFormat="1" ht="14.25">
      <c r="E209" s="34"/>
    </row>
    <row r="210" spans="5:5" s="2" customFormat="1" ht="14.25">
      <c r="E210" s="34"/>
    </row>
    <row r="211" spans="5:5" s="2" customFormat="1" ht="14.25">
      <c r="E211" s="34"/>
    </row>
    <row r="212" spans="5:5" s="2" customFormat="1" ht="14.25">
      <c r="E212" s="34"/>
    </row>
    <row r="213" spans="5:5" s="2" customFormat="1" ht="14.25">
      <c r="E213" s="34"/>
    </row>
    <row r="214" spans="5:5" s="2" customFormat="1" ht="14.25">
      <c r="E214" s="34"/>
    </row>
    <row r="215" spans="5:5" s="2" customFormat="1" ht="14.25">
      <c r="E215" s="34"/>
    </row>
    <row r="216" spans="5:5" s="2" customFormat="1" ht="14.25">
      <c r="E216" s="34"/>
    </row>
    <row r="217" spans="5:5" s="2" customFormat="1" ht="14.25">
      <c r="E217" s="34"/>
    </row>
    <row r="218" spans="5:5" s="2" customFormat="1" ht="14.25">
      <c r="E218" s="34"/>
    </row>
    <row r="219" spans="5:5" s="2" customFormat="1" ht="14.25">
      <c r="E219" s="34"/>
    </row>
    <row r="220" spans="5:5" s="2" customFormat="1" ht="14.25">
      <c r="E220" s="34"/>
    </row>
    <row r="221" spans="5:5" s="2" customFormat="1" ht="14.25">
      <c r="E221" s="34"/>
    </row>
    <row r="222" spans="5:5" s="2" customFormat="1" ht="14.25">
      <c r="E222" s="34"/>
    </row>
    <row r="223" spans="5:5" s="2" customFormat="1" ht="14.25">
      <c r="E223" s="34"/>
    </row>
    <row r="224" spans="5:5" s="2" customFormat="1" ht="14.25">
      <c r="E224" s="34"/>
    </row>
    <row r="225" spans="5:5" s="2" customFormat="1" ht="14.25">
      <c r="E225" s="34"/>
    </row>
    <row r="226" spans="5:5" s="2" customFormat="1" ht="14.25">
      <c r="E226" s="34"/>
    </row>
    <row r="227" spans="5:5" s="2" customFormat="1" ht="14.25">
      <c r="E227" s="34"/>
    </row>
    <row r="228" spans="5:5" s="2" customFormat="1" ht="14.25">
      <c r="E228" s="34"/>
    </row>
    <row r="229" spans="5:5" s="2" customFormat="1" ht="14.25">
      <c r="E229" s="34"/>
    </row>
    <row r="230" spans="5:5" s="2" customFormat="1" ht="14.25">
      <c r="E230" s="34"/>
    </row>
    <row r="231" spans="5:5" s="2" customFormat="1" ht="14.25">
      <c r="E231" s="34"/>
    </row>
    <row r="232" spans="5:5" s="2" customFormat="1" ht="14.25">
      <c r="E232" s="34"/>
    </row>
    <row r="233" spans="5:5" s="2" customFormat="1" ht="14.25">
      <c r="E233" s="34"/>
    </row>
    <row r="234" spans="5:5" s="2" customFormat="1" ht="14.25">
      <c r="E234" s="34"/>
    </row>
    <row r="235" spans="5:5" s="2" customFormat="1" ht="14.25">
      <c r="E235" s="34"/>
    </row>
    <row r="236" spans="5:5" s="2" customFormat="1" ht="14.25">
      <c r="E236" s="34"/>
    </row>
    <row r="237" spans="5:5" s="2" customFormat="1" ht="14.25">
      <c r="E237" s="34"/>
    </row>
    <row r="238" spans="5:5" s="2" customFormat="1" ht="14.25">
      <c r="E238" s="34"/>
    </row>
    <row r="239" spans="5:5" s="2" customFormat="1" ht="14.25">
      <c r="E239" s="34"/>
    </row>
    <row r="240" spans="5:5" s="2" customFormat="1" ht="14.25">
      <c r="E240" s="34"/>
    </row>
    <row r="241" spans="5:5" s="2" customFormat="1" ht="14.25">
      <c r="E241" s="34"/>
    </row>
    <row r="242" spans="5:5" s="2" customFormat="1" ht="14.25">
      <c r="E242" s="34"/>
    </row>
    <row r="243" spans="5:5" s="2" customFormat="1" ht="14.25">
      <c r="E243" s="34"/>
    </row>
    <row r="244" spans="5:5" s="2" customFormat="1" ht="14.25">
      <c r="E244" s="34"/>
    </row>
    <row r="245" spans="5:5" s="2" customFormat="1" ht="14.25">
      <c r="E245" s="34"/>
    </row>
    <row r="246" spans="5:5" s="2" customFormat="1" ht="14.25">
      <c r="E246" s="34"/>
    </row>
    <row r="247" spans="5:5" s="2" customFormat="1" ht="14.25">
      <c r="E247" s="34"/>
    </row>
    <row r="248" spans="5:5" s="2" customFormat="1" ht="14.25">
      <c r="E248" s="34"/>
    </row>
    <row r="249" spans="5:5" s="2" customFormat="1" ht="14.25">
      <c r="E249" s="34"/>
    </row>
    <row r="250" spans="5:5" s="2" customFormat="1" ht="14.25">
      <c r="E250" s="34"/>
    </row>
    <row r="251" spans="5:5" s="2" customFormat="1" ht="14.25">
      <c r="E251" s="34"/>
    </row>
    <row r="252" spans="5:5" s="2" customFormat="1" ht="14.25">
      <c r="E252" s="34"/>
    </row>
    <row r="253" spans="5:5" s="2" customFormat="1" ht="14.25">
      <c r="E253" s="34"/>
    </row>
    <row r="254" spans="5:5" s="2" customFormat="1" ht="14.25">
      <c r="E254" s="34"/>
    </row>
    <row r="255" spans="5:5" s="2" customFormat="1" ht="14.25">
      <c r="E255" s="34"/>
    </row>
    <row r="256" spans="5:5" s="2" customFormat="1" ht="14.25">
      <c r="E256" s="34"/>
    </row>
    <row r="257" spans="5:5" s="2" customFormat="1" ht="14.25">
      <c r="E257" s="34"/>
    </row>
    <row r="258" spans="5:5" s="2" customFormat="1" ht="14.25">
      <c r="E258" s="34"/>
    </row>
    <row r="259" spans="5:5" s="2" customFormat="1" ht="14.25">
      <c r="E259" s="34"/>
    </row>
    <row r="260" spans="5:5" s="2" customFormat="1" ht="14.25">
      <c r="E260" s="34"/>
    </row>
    <row r="261" spans="5:5" s="2" customFormat="1" ht="14.25">
      <c r="E261" s="34"/>
    </row>
    <row r="262" spans="5:5" s="2" customFormat="1" ht="14.25">
      <c r="E262" s="34"/>
    </row>
    <row r="263" spans="5:5" s="2" customFormat="1" ht="14.25">
      <c r="E263" s="34"/>
    </row>
    <row r="264" spans="5:5" s="2" customFormat="1" ht="14.25">
      <c r="E264" s="34"/>
    </row>
    <row r="265" spans="5:5" s="2" customFormat="1" ht="14.25">
      <c r="E265" s="34"/>
    </row>
    <row r="266" spans="5:5" s="2" customFormat="1" ht="14.25">
      <c r="E266" s="34"/>
    </row>
    <row r="267" spans="5:5" s="2" customFormat="1" ht="14.25">
      <c r="E267" s="34"/>
    </row>
  </sheetData>
  <printOptions horizontalCentered="1"/>
  <pageMargins left="0.19685039370078741" right="0.19685039370078741" top="0.83" bottom="0.56999999999999995" header="0.38" footer="0.25"/>
  <pageSetup scale="60" orientation="landscape" r:id="rId1"/>
  <headerFooter>
    <oddHeader>&amp;L&amp;"Arial,Bold"&amp;18Newspapers Canada&amp;"-,Regular"&amp;11
&amp;"Arial,Regular"&amp;16 2008 Daily Newspaper Circulation by Province</oddHeader>
    <oddFooter>&amp;LSource:  Newspapers Canada
ABC Papers only: 6-month ABC Fas Fax reports, ended March 31st &amp; September 30th. CCAB : 2008 year-end circulation reports / CMCA : 2008 year-end circulation reports&amp;R&amp;P</oddFooter>
  </headerFooter>
  <rowBreaks count="1" manualBreakCount="1">
    <brk id="3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10</vt:i4>
      </vt:variant>
    </vt:vector>
  </HeadingPairs>
  <TitlesOfParts>
    <vt:vector size="12" baseType="lpstr">
      <vt:lpstr>2008 Report NOTES</vt:lpstr>
      <vt:lpstr>2008 Paid Circulation</vt:lpstr>
      <vt:lpstr>'2008 Paid Circulation'!FORMAT</vt:lpstr>
      <vt:lpstr>'2008 Paid Circulation'!LANGUAGE</vt:lpstr>
      <vt:lpstr>'2008 Paid Circulation'!NEWSPAPER</vt:lpstr>
      <vt:lpstr>'2008 Paid Circulation'!OWNER</vt:lpstr>
      <vt:lpstr>'2008 Paid Circulation'!POWER</vt:lpstr>
      <vt:lpstr>'2008 Paid Circulation'!Print_Area</vt:lpstr>
      <vt:lpstr>'2008 Paid Circulation'!Print_Titles</vt:lpstr>
      <vt:lpstr>'2008 Paid Circulation'!PROVINCE</vt:lpstr>
      <vt:lpstr>'2008 Paid Circulation'!PUBLICATION</vt:lpstr>
      <vt:lpstr>'2008 Paid Circulation'!REGION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Levson</dc:creator>
  <cp:lastModifiedBy>Kelly Levson</cp:lastModifiedBy>
  <cp:lastPrinted>2013-08-09T16:19:30Z</cp:lastPrinted>
  <dcterms:created xsi:type="dcterms:W3CDTF">2013-07-22T17:32:16Z</dcterms:created>
  <dcterms:modified xsi:type="dcterms:W3CDTF">2014-01-16T19:58:20Z</dcterms:modified>
</cp:coreProperties>
</file>