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480" windowHeight="9975"/>
  </bookViews>
  <sheets>
    <sheet name="2010 Report NOTES" sheetId="2" r:id="rId1"/>
    <sheet name="2010 TOTAL Distribution" sheetId="1" r:id="rId2"/>
  </sheets>
  <externalReferences>
    <externalReference r:id="rId3"/>
  </externalReferences>
  <definedNames>
    <definedName name="FREQUENCY" localSheetId="0">'[1]09CNA Circ'!#REF!</definedName>
    <definedName name="FREQUENCY">'[1]09CNA Circ'!#REF!</definedName>
    <definedName name="FRIDAY" localSheetId="0">'[1]09CNA Circ'!#REF!</definedName>
    <definedName name="FRIDAY">'[1]09CNA Circ'!#REF!</definedName>
    <definedName name="MONDAY" localSheetId="0">'[1]09CNA Circ'!#REF!</definedName>
    <definedName name="MONDAY">'[1]09CNA Circ'!#REF!</definedName>
    <definedName name="_xlnm.Print_Area" localSheetId="1">'2010 TOTAL Distribution'!$A$1:$R$147</definedName>
    <definedName name="_xlnm.Print_Titles" localSheetId="1">'2010 TOTAL Distribution'!$1:$1</definedName>
    <definedName name="SATURDAY" localSheetId="0">'[1]09CNA Circ'!#REF!</definedName>
    <definedName name="SATURDAY">'[1]09CNA Circ'!#REF!</definedName>
    <definedName name="SUNDAY" localSheetId="0">'[1]09CNA Circ'!#REF!</definedName>
    <definedName name="SUNDAY">'[1]09CNA Circ'!#REF!</definedName>
    <definedName name="THURSDAY" localSheetId="0">'[1]09CNA Circ'!#REF!</definedName>
    <definedName name="THURSDAY">'[1]09CNA Circ'!#REF!</definedName>
    <definedName name="TUESDAY" localSheetId="0">'[1]09CNA Circ'!#REF!</definedName>
    <definedName name="TUESDAY">'[1]09CNA Circ'!#REF!</definedName>
    <definedName name="WEDNESDAY" localSheetId="0">'[1]09CNA Circ'!#REF!</definedName>
    <definedName name="WEDNESDAY">'[1]09CNA Circ'!#REF!</definedName>
  </definedNames>
  <calcPr calcId="145621"/>
</workbook>
</file>

<file path=xl/calcChain.xml><?xml version="1.0" encoding="utf-8"?>
<calcChain xmlns="http://schemas.openxmlformats.org/spreadsheetml/2006/main">
  <c r="P147" i="1" l="1"/>
  <c r="O147" i="1"/>
  <c r="N147" i="1"/>
  <c r="M147" i="1"/>
  <c r="L147" i="1"/>
  <c r="K147" i="1"/>
  <c r="J147" i="1"/>
  <c r="D147" i="1"/>
  <c r="B147" i="1"/>
  <c r="R146" i="1"/>
  <c r="Q146" i="1"/>
  <c r="R145" i="1"/>
  <c r="Q145" i="1"/>
  <c r="R144" i="1"/>
  <c r="Q144" i="1"/>
  <c r="R143" i="1"/>
  <c r="Q143" i="1"/>
  <c r="R142" i="1"/>
  <c r="Q142" i="1"/>
  <c r="R141" i="1"/>
  <c r="Q141" i="1"/>
  <c r="R140" i="1"/>
  <c r="Q140" i="1"/>
  <c r="R139" i="1"/>
  <c r="Q139" i="1"/>
  <c r="R138" i="1"/>
  <c r="Q138" i="1"/>
  <c r="R137" i="1"/>
  <c r="Q137" i="1"/>
  <c r="R136" i="1"/>
  <c r="Q136" i="1"/>
  <c r="R135" i="1"/>
  <c r="Q135" i="1"/>
  <c r="R134" i="1"/>
  <c r="Q134" i="1"/>
  <c r="R133" i="1"/>
  <c r="Q133" i="1"/>
  <c r="R132" i="1"/>
  <c r="Q132" i="1"/>
  <c r="R131" i="1"/>
  <c r="Q131" i="1"/>
  <c r="R130" i="1"/>
  <c r="Q130" i="1"/>
  <c r="R129" i="1"/>
  <c r="Q129" i="1"/>
  <c r="R128" i="1"/>
  <c r="Q128" i="1"/>
  <c r="R127" i="1"/>
  <c r="Q127" i="1"/>
  <c r="R126" i="1"/>
  <c r="Q126" i="1"/>
  <c r="R125" i="1"/>
  <c r="Q125" i="1"/>
  <c r="R124" i="1"/>
  <c r="Q124" i="1"/>
  <c r="R123" i="1"/>
  <c r="Q123" i="1"/>
  <c r="R122" i="1"/>
  <c r="Q122" i="1"/>
  <c r="R121" i="1"/>
  <c r="Q121" i="1"/>
  <c r="R120" i="1"/>
  <c r="Q120" i="1"/>
  <c r="R119" i="1"/>
  <c r="Q119" i="1"/>
  <c r="R118" i="1"/>
  <c r="Q118" i="1"/>
  <c r="R117" i="1"/>
  <c r="Q117" i="1"/>
  <c r="R116" i="1"/>
  <c r="Q116" i="1"/>
  <c r="R115" i="1"/>
  <c r="Q115" i="1"/>
  <c r="R114" i="1"/>
  <c r="Q114" i="1"/>
  <c r="R113" i="1"/>
  <c r="Q113" i="1"/>
  <c r="R112" i="1"/>
  <c r="Q112" i="1"/>
  <c r="R111" i="1"/>
  <c r="Q111" i="1"/>
  <c r="D96" i="1"/>
  <c r="P96" i="1"/>
  <c r="O96" i="1"/>
  <c r="N96" i="1"/>
  <c r="M96" i="1"/>
  <c r="L96" i="1"/>
  <c r="K96" i="1"/>
  <c r="J96" i="1"/>
  <c r="Q95" i="1"/>
  <c r="Q94" i="1"/>
  <c r="R93" i="1"/>
  <c r="Q93" i="1"/>
  <c r="Q92" i="1"/>
  <c r="Q91" i="1"/>
  <c r="R90" i="1"/>
  <c r="Q90" i="1"/>
  <c r="Q89" i="1"/>
  <c r="Q88" i="1"/>
  <c r="Q87" i="1"/>
  <c r="Q86" i="1"/>
  <c r="R85" i="1"/>
  <c r="Q85" i="1"/>
  <c r="R84" i="1"/>
  <c r="Q84" i="1"/>
  <c r="R83" i="1"/>
  <c r="Q83" i="1"/>
  <c r="R82" i="1"/>
  <c r="Q82" i="1"/>
  <c r="R81" i="1"/>
  <c r="Q81" i="1"/>
  <c r="R80" i="1"/>
  <c r="Q80" i="1"/>
  <c r="R79" i="1"/>
  <c r="Q79" i="1"/>
  <c r="R78" i="1"/>
  <c r="Q78" i="1"/>
  <c r="R77" i="1"/>
  <c r="Q77" i="1"/>
  <c r="R76" i="1"/>
  <c r="Q76" i="1"/>
  <c r="R75" i="1"/>
  <c r="Q75"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Q51" i="1"/>
  <c r="Q50"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Q13" i="1"/>
  <c r="R12" i="1"/>
  <c r="Q12" i="1"/>
  <c r="R11" i="1"/>
  <c r="Q11" i="1"/>
  <c r="R10" i="1"/>
  <c r="Q10" i="1"/>
  <c r="R9" i="1"/>
  <c r="Q9" i="1"/>
  <c r="R8" i="1"/>
  <c r="Q8" i="1"/>
  <c r="R7" i="1"/>
  <c r="Q7" i="1"/>
  <c r="R6" i="1"/>
  <c r="Q6" i="1"/>
  <c r="R5" i="1"/>
  <c r="Q5" i="1"/>
  <c r="R4" i="1"/>
  <c r="Q4" i="1"/>
  <c r="R3" i="1"/>
  <c r="Q3" i="1"/>
  <c r="R2" i="1"/>
  <c r="Q2" i="1"/>
  <c r="R147" i="1" l="1"/>
  <c r="Q147" i="1"/>
  <c r="Q96" i="1"/>
  <c r="R96" i="1"/>
</calcChain>
</file>

<file path=xl/sharedStrings.xml><?xml version="1.0" encoding="utf-8"?>
<sst xmlns="http://schemas.openxmlformats.org/spreadsheetml/2006/main" count="1214" uniqueCount="249">
  <si>
    <t xml:space="preserve"> </t>
  </si>
  <si>
    <t>Weekly Average</t>
  </si>
  <si>
    <t>Daily Average</t>
  </si>
  <si>
    <t>Newspaper</t>
  </si>
  <si>
    <t>Language</t>
  </si>
  <si>
    <t>Region</t>
  </si>
  <si>
    <t>Province</t>
  </si>
  <si>
    <t>Owner</t>
  </si>
  <si>
    <t>Format</t>
  </si>
  <si>
    <t>Publication</t>
  </si>
  <si>
    <t>Frequency</t>
  </si>
  <si>
    <t>Audit Basis</t>
  </si>
  <si>
    <t>Monday</t>
  </si>
  <si>
    <t>Tuesday</t>
  </si>
  <si>
    <t>Wednesday</t>
  </si>
  <si>
    <t>Thursday</t>
  </si>
  <si>
    <t>Friday</t>
  </si>
  <si>
    <t>Saturday</t>
  </si>
  <si>
    <t>Sunday</t>
  </si>
  <si>
    <t>Red Deer Advocate</t>
  </si>
  <si>
    <t>English</t>
  </si>
  <si>
    <t>Prairies</t>
  </si>
  <si>
    <t>Black Press</t>
  </si>
  <si>
    <t>b/sheet</t>
  </si>
  <si>
    <t>Evening</t>
  </si>
  <si>
    <t>M-Sa</t>
  </si>
  <si>
    <t>ABC</t>
  </si>
  <si>
    <t>Calgary Herald</t>
  </si>
  <si>
    <t>Canwest Mediaworks Publications</t>
  </si>
  <si>
    <t>Morning</t>
  </si>
  <si>
    <t>M-Su</t>
  </si>
  <si>
    <t>The Edmonton Journal</t>
  </si>
  <si>
    <t>Lethbridge Herald**</t>
  </si>
  <si>
    <t>Glacier Cdn./Alta Newspaper Group</t>
  </si>
  <si>
    <t>Medicine Hat News</t>
  </si>
  <si>
    <t>Daily Herald-Tribune, Grande Prairie**</t>
  </si>
  <si>
    <t>Quebecor/Sun Media</t>
  </si>
  <si>
    <t>M-F</t>
  </si>
  <si>
    <t>Fort McMurray Today**</t>
  </si>
  <si>
    <t>Nanaimo Daily News</t>
  </si>
  <si>
    <t>B.C.&amp; Yukon</t>
  </si>
  <si>
    <t>Alberni Valley Times, Port Alberni</t>
  </si>
  <si>
    <t>The Province, Vancouver</t>
  </si>
  <si>
    <t>tabloid</t>
  </si>
  <si>
    <t>Su-F</t>
  </si>
  <si>
    <t>The Vancouver Sun</t>
  </si>
  <si>
    <t>Times Colonist, Victoria*</t>
  </si>
  <si>
    <t>T-Su</t>
  </si>
  <si>
    <t>Courier, Kelowna</t>
  </si>
  <si>
    <t>Continental Newspapers Canada</t>
  </si>
  <si>
    <t>Penticton Herald</t>
  </si>
  <si>
    <t>Prince George Citizen**</t>
  </si>
  <si>
    <t>Glacier Cdn. Newspapers</t>
  </si>
  <si>
    <t>Brandon Sun</t>
  </si>
  <si>
    <t>F.P. Cdn. Np Ltd.</t>
  </si>
  <si>
    <t>Winnipeg Free Press</t>
  </si>
  <si>
    <t>F.P. Cdn. Np. Ltd.</t>
  </si>
  <si>
    <t>The Daily Graphic, Portage la Prairie*</t>
  </si>
  <si>
    <t>T-F</t>
  </si>
  <si>
    <t>New Brunswick Telegraph Journal</t>
  </si>
  <si>
    <t>Atlantic</t>
  </si>
  <si>
    <t>Brunswick News Inc.</t>
  </si>
  <si>
    <t>The Daily Gleaner, Fredericton</t>
  </si>
  <si>
    <t>Times &amp; Transcript, Moncton</t>
  </si>
  <si>
    <t>The Chronicle-Herald, Halifax</t>
  </si>
  <si>
    <t>Halifax Herald</t>
  </si>
  <si>
    <t>The Globe and Mail</t>
  </si>
  <si>
    <t>Ontario</t>
  </si>
  <si>
    <t>CTVGlobemedia Inc.</t>
  </si>
  <si>
    <t>Ottawa Citizen</t>
  </si>
  <si>
    <t>National Post</t>
  </si>
  <si>
    <t>The Windsor Star</t>
  </si>
  <si>
    <t>The Chronicle-Journal, Thunder Bay</t>
  </si>
  <si>
    <t>Le Droit, Ottawa/Hull</t>
  </si>
  <si>
    <t>Power Corp. of Canada</t>
  </si>
  <si>
    <t>Daily Miner and News, Kenora</t>
  </si>
  <si>
    <t>The Gazette, Montreal</t>
  </si>
  <si>
    <t>Québec</t>
  </si>
  <si>
    <t>The Record, Sherbrooke**</t>
  </si>
  <si>
    <t>Le Devoir, Montréal</t>
  </si>
  <si>
    <t>Independent</t>
  </si>
  <si>
    <t>La Presse, Montréal</t>
  </si>
  <si>
    <t>La Tribune, Sherbrooke</t>
  </si>
  <si>
    <t>Le Quotidien, Chicoutimi</t>
  </si>
  <si>
    <t>Le Nouvelliste, Trois-Rivières</t>
  </si>
  <si>
    <t>La Voix de l'Est, Granby</t>
  </si>
  <si>
    <t>Le Soleil, Québec</t>
  </si>
  <si>
    <t>The Leader-Post, Regina</t>
  </si>
  <si>
    <t>The StarPhoenix, Saskatoon</t>
  </si>
  <si>
    <t>The Whitehorse Star</t>
  </si>
  <si>
    <t>The Calgary Sun</t>
  </si>
  <si>
    <t>CCAB</t>
  </si>
  <si>
    <t>The Edmonton Sun</t>
  </si>
  <si>
    <t>Winnipeg Sun</t>
  </si>
  <si>
    <t>The Telegram, St. John's (a)</t>
  </si>
  <si>
    <t xml:space="preserve">Transcontinental Inc. </t>
  </si>
  <si>
    <t>The Western Star, Corner Brook</t>
  </si>
  <si>
    <t>Cape Breton Post, Sydney</t>
  </si>
  <si>
    <t>The Daily News, Truro</t>
  </si>
  <si>
    <t>The News, New Glasgow</t>
  </si>
  <si>
    <t>Amherst Daily News</t>
  </si>
  <si>
    <t xml:space="preserve">Standard-Freeholder, Cornwall </t>
  </si>
  <si>
    <t>Osprey Media</t>
  </si>
  <si>
    <t>The Expositor, Brantford</t>
  </si>
  <si>
    <t>The Standard, St. Catharines</t>
  </si>
  <si>
    <t>The Tribune, Welland</t>
  </si>
  <si>
    <t>Niagara Falls Review</t>
  </si>
  <si>
    <t>The Barrie Examiner</t>
  </si>
  <si>
    <t>The Daily Press, Timmins</t>
  </si>
  <si>
    <t>The Packet &amp; Times, Orillia</t>
  </si>
  <si>
    <t>The Daily Observer, Pembroke</t>
  </si>
  <si>
    <t>T-Sa</t>
  </si>
  <si>
    <t xml:space="preserve">The Chatham Daily News </t>
  </si>
  <si>
    <t>The Sudbury Star</t>
  </si>
  <si>
    <t>The Intelligencer, Belleville</t>
  </si>
  <si>
    <t xml:space="preserve">The Observer, Sarnia </t>
  </si>
  <si>
    <t>The Peterborough Examiner</t>
  </si>
  <si>
    <t>The Sun Times, Owen Sound</t>
  </si>
  <si>
    <t>The Kingston Whig-Standard</t>
  </si>
  <si>
    <t>The Sault Star, Sault Ste. Marie</t>
  </si>
  <si>
    <t>The North Bay Nugget</t>
  </si>
  <si>
    <t>The London Free Press</t>
  </si>
  <si>
    <t>St. Thomas Times-Journal</t>
  </si>
  <si>
    <t>The Toronto Sun</t>
  </si>
  <si>
    <t>The Beacon Herald, Stratford</t>
  </si>
  <si>
    <t>The Brockville Recorder and Times</t>
  </si>
  <si>
    <t>The Ottawa Sun</t>
  </si>
  <si>
    <t>The Spectator, Hamilton</t>
  </si>
  <si>
    <t>Torstar</t>
  </si>
  <si>
    <t>Guelph Mercury</t>
  </si>
  <si>
    <t>Toronto Star</t>
  </si>
  <si>
    <t>All-Day</t>
  </si>
  <si>
    <t xml:space="preserve">Waterloo Region Record </t>
  </si>
  <si>
    <t>The Journal-Pioneer, Summerside</t>
  </si>
  <si>
    <t>The Guardian, Charlottetown</t>
  </si>
  <si>
    <t>Le Journal de Montréal</t>
  </si>
  <si>
    <t>Le Journal de Québec</t>
  </si>
  <si>
    <t>Prince Albert Daily Herald</t>
  </si>
  <si>
    <t>The Kamloops Daily News</t>
  </si>
  <si>
    <t>CMCA</t>
  </si>
  <si>
    <t>NorthumberlandToday.com</t>
  </si>
  <si>
    <t>Alaska Highway News, Fort St. John</t>
  </si>
  <si>
    <t>P.S.</t>
  </si>
  <si>
    <t>Cranbrook Daily Townsman</t>
  </si>
  <si>
    <t>The Trail Times</t>
  </si>
  <si>
    <t>The Daily Bulletin, Kimberley</t>
  </si>
  <si>
    <t>L'Acadie Nouvelle, Caraquet</t>
  </si>
  <si>
    <t>tab</t>
  </si>
  <si>
    <t>The Simcoe Reformer</t>
  </si>
  <si>
    <t>TheTimes-Herald, Moose Jaw</t>
  </si>
  <si>
    <t>Daily News, Dawson Creek</t>
  </si>
  <si>
    <t>The Sentinel-Review, Woodstock</t>
  </si>
  <si>
    <t>2010 Victoria Times Colonist reduced its publishing cycle to 6 days,Tues-Sunday (from 7 in 2009)</t>
  </si>
  <si>
    <t>*Portage La Prairie: Mon-Thurs avg for March report; Mon-Tues &amp; Thurs-Fri avg for Sept. Report.</t>
  </si>
  <si>
    <t>Colour denotes that only one 6-month ABC Fas Fax was available for 2010:</t>
  </si>
  <si>
    <t xml:space="preserve">**Medicine Hat News - March 6 month Fas Fax not available - Sept. Fas Fax used; Fort McMurray Today, Sept. 6 Month Fas Fax not available -  March Fas Fax used; </t>
  </si>
  <si>
    <t>Sherbrooke, The Record, March 6-month Fas Fax not available - Sept.Fas Fax used;</t>
  </si>
  <si>
    <t>Grande Prairie Daily Tribune - March 6 month Fas Fax only - used for Sept. data; Prince George Citizen: Sept. 6 month fas fax not available - March Fas Fax used.</t>
  </si>
  <si>
    <t>Kenora Daily Miner and News - 2009  ABC report used</t>
  </si>
  <si>
    <t>Amherst Daily News, Truro Daily News, New Glasgow The News - 2009 CCAB report used</t>
  </si>
  <si>
    <t>Peace River Block News, Dawson Creek - 2009 circulation data used</t>
  </si>
  <si>
    <t>The Sentinel-Review, Woodstock - 2009 circulation data used</t>
  </si>
  <si>
    <t>FREE Dailies:</t>
  </si>
  <si>
    <t>Metro Halifax</t>
  </si>
  <si>
    <t>Torstar &amp; Metro Intl. SA</t>
  </si>
  <si>
    <t>established 2008</t>
  </si>
  <si>
    <t>Montreal Metro</t>
  </si>
  <si>
    <t>French</t>
  </si>
  <si>
    <t>Quebec</t>
  </si>
  <si>
    <t>Trancontinental &amp; Metro Intl. SA</t>
  </si>
  <si>
    <t>established 2001</t>
  </si>
  <si>
    <t>Montreal 24 Heures</t>
  </si>
  <si>
    <t>Quebecor</t>
  </si>
  <si>
    <t>The Gazette (London)</t>
  </si>
  <si>
    <t>established 1905</t>
  </si>
  <si>
    <t>Metro Ottawa</t>
  </si>
  <si>
    <t>Metro Intl. SA &amp; TorStar</t>
  </si>
  <si>
    <t>established 2005</t>
  </si>
  <si>
    <t>Ottawa 24 Hours</t>
  </si>
  <si>
    <t>established 2006</t>
  </si>
  <si>
    <t>Epoch Times (Toronto)</t>
  </si>
  <si>
    <t>Chinese</t>
  </si>
  <si>
    <t xml:space="preserve">Epoch Times </t>
  </si>
  <si>
    <t>established 2004</t>
  </si>
  <si>
    <t xml:space="preserve">Metro Toronto </t>
  </si>
  <si>
    <t>established 2000</t>
  </si>
  <si>
    <t>Toronto 24 Hours</t>
  </si>
  <si>
    <t>established 2003</t>
  </si>
  <si>
    <t>t.o.night</t>
  </si>
  <si>
    <t>Metro Calgary</t>
  </si>
  <si>
    <t>Calgary 24 Hours</t>
  </si>
  <si>
    <t>Metro Edmonton</t>
  </si>
  <si>
    <t>Edmonton 24 Hours</t>
  </si>
  <si>
    <t>Abbotsford News Daily</t>
  </si>
  <si>
    <t>Campbell River Mirror</t>
  </si>
  <si>
    <t>Chilliwack Progress Daily</t>
  </si>
  <si>
    <t>Courtenay Comox Valley  Record Daily</t>
  </si>
  <si>
    <t>Cowichan Valley News Leader Daily</t>
  </si>
  <si>
    <t>Epoch Times (Vancouver)</t>
  </si>
  <si>
    <t>Kamloops This Week</t>
  </si>
  <si>
    <t>Kelowna Capital News</t>
  </si>
  <si>
    <t>Nanaimo News Bulletin</t>
  </si>
  <si>
    <t>Parksville Qualicum News Daily</t>
  </si>
  <si>
    <t>Pentiction Western News Daily</t>
  </si>
  <si>
    <t>Squamish Today</t>
  </si>
  <si>
    <t>Glacier</t>
  </si>
  <si>
    <t>Terrace-Kitimat-Prince Rupert Northern Daily</t>
  </si>
  <si>
    <t>Langley Times Daily</t>
  </si>
  <si>
    <t>Maple Ridge Tri-City News Daily</t>
  </si>
  <si>
    <t>Surrey Leader Daily</t>
  </si>
  <si>
    <t>Metro Vancouver</t>
  </si>
  <si>
    <t>Vancouver 24 Hours</t>
  </si>
  <si>
    <t>White Rock Peace Arch Daily News</t>
  </si>
  <si>
    <t>Vernon Morning Star</t>
  </si>
  <si>
    <t>Victoria Daily News</t>
  </si>
  <si>
    <t>Whistler Today</t>
  </si>
  <si>
    <t>TOTAL PAID DAILIES</t>
  </si>
  <si>
    <t>Newspapers Canada</t>
  </si>
  <si>
    <t xml:space="preserve">This report is prepared annually by Newspapers Canada. </t>
  </si>
  <si>
    <t xml:space="preserve">A daily newspaper for the purposes of this report is a paid or free publication containing general news, published four or more times per week. </t>
  </si>
  <si>
    <t>Every attempt is made to obtain audited circulation, however where that is not available, publisher claims are reported.</t>
  </si>
  <si>
    <t>Newspapers Canada does not endorse the listed circulation sources.  This report simply lists all data available from the noted sources.</t>
  </si>
  <si>
    <t>Circulation data is sourced from the following sources:</t>
  </si>
  <si>
    <t>1.  Audit Bureau of Circulations (ABC)</t>
  </si>
  <si>
    <t>2. Canadian Circulation Audits Board (CCAB)</t>
  </si>
  <si>
    <t>3. Canadian Media Circulation Audit (CMCA)</t>
  </si>
  <si>
    <t>4.  Publisher claims</t>
  </si>
  <si>
    <t>Note, there are significant differences between ABC and CCAB in terms of unpaid circulation.  There are also differences in the reporting periods for each audit firm.  Please consult the audit firms' individual websites for further information.</t>
  </si>
  <si>
    <t>For those dailies measured by ABC the total circulation averages of two six month Snapshot reports were utilized for the periods ending March 31st and September 30th to reflect a comparable 12-month period.</t>
  </si>
  <si>
    <t xml:space="preserve">CCAB currently provides total circulation averages based on a 12-month period ending December 31st. </t>
  </si>
  <si>
    <t>For more information please contact:</t>
  </si>
  <si>
    <t>Kelly Levson</t>
  </si>
  <si>
    <t>Director of Research</t>
  </si>
  <si>
    <t>klevson@newspaperscanada.ca</t>
  </si>
  <si>
    <t>2010 Daily Newspaper Circulation Report</t>
  </si>
  <si>
    <t>AB</t>
  </si>
  <si>
    <t>BC</t>
  </si>
  <si>
    <t>MB</t>
  </si>
  <si>
    <t>NB</t>
  </si>
  <si>
    <t>NS</t>
  </si>
  <si>
    <t>ON</t>
  </si>
  <si>
    <t>QC</t>
  </si>
  <si>
    <t>SK</t>
  </si>
  <si>
    <t>YT</t>
  </si>
  <si>
    <t>NL</t>
  </si>
  <si>
    <t>PE</t>
  </si>
  <si>
    <t>The 2010 report differs from previous years (prior to 2009) in that TOTAL circulation is listed, which may include paid and unpaid circulation for any given publication.  Previous reports were based on paid circulation only.</t>
  </si>
  <si>
    <t>The 2010 report also includes listings for all free distribution daily newspapers.</t>
  </si>
  <si>
    <t>Data from CMCA is based on audit reports throughout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</si>
</sst>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3">
    <font>
      <sz val="11"/>
      <color theme="1"/>
      <name val="Calibri"/>
      <family val="2"/>
      <scheme val="minor"/>
    </font>
    <font>
      <sz val="12"/>
      <name val="GarmdITC Bk BT"/>
    </font>
    <font>
      <sz val="10"/>
      <name val="GarmdITC Bk BT"/>
    </font>
    <font>
      <sz val="12"/>
      <color indexed="10"/>
      <name val="GarmdITC Bk BT"/>
    </font>
    <font>
      <sz val="10"/>
      <name val="Arial"/>
      <family val="2"/>
    </font>
    <font>
      <sz val="11"/>
      <color theme="1"/>
      <name val="Arial"/>
      <family val="2"/>
    </font>
    <font>
      <sz val="11"/>
      <color theme="1"/>
      <name val="GarmdITC Bk BT"/>
    </font>
    <font>
      <b/>
      <sz val="11"/>
      <color theme="1"/>
      <name val="Arial"/>
      <family val="2"/>
    </font>
    <font>
      <b/>
      <sz val="11"/>
      <color theme="1"/>
      <name val="GarmdITC Bk BT"/>
    </font>
    <font>
      <sz val="9"/>
      <name val="GarmdITC Bk BT"/>
    </font>
    <font>
      <sz val="11"/>
      <color indexed="8"/>
      <name val="Calibri"/>
      <family val="2"/>
    </font>
    <font>
      <sz val="12"/>
      <name val="SWISS"/>
    </font>
    <font>
      <sz val="12"/>
      <name val="Arial"/>
      <family val="2"/>
    </font>
    <font>
      <sz val="11"/>
      <color indexed="12"/>
      <name val="GarmdITC Bk BT"/>
    </font>
    <font>
      <sz val="11"/>
      <name val="GarmdITC Bk BT"/>
    </font>
    <font>
      <sz val="11"/>
      <color indexed="48"/>
      <name val="Arial"/>
      <family val="2"/>
    </font>
    <font>
      <sz val="11"/>
      <color indexed="12"/>
      <name val="Arial"/>
      <family val="2"/>
    </font>
    <font>
      <b/>
      <sz val="11"/>
      <color theme="1"/>
      <name val="Calibri"/>
      <family val="2"/>
      <scheme val="minor"/>
    </font>
    <font>
      <b/>
      <sz val="20"/>
      <color theme="1"/>
      <name val="Calibri"/>
      <family val="2"/>
      <scheme val="minor"/>
    </font>
    <font>
      <i/>
      <sz val="11"/>
      <color theme="1"/>
      <name val="Calibri"/>
      <family val="2"/>
      <scheme val="minor"/>
    </font>
    <font>
      <u/>
      <sz val="10.45"/>
      <color indexed="12"/>
      <name val="GarmdITC Bk BT"/>
    </font>
    <font>
      <sz val="11"/>
      <color indexed="10"/>
      <name val="GarmdITC Bk BT"/>
    </font>
    <font>
      <sz val="11"/>
      <color indexed="12"/>
      <name val="Andy"/>
      <family val="4"/>
    </font>
    <font>
      <sz val="11"/>
      <color indexed="10"/>
      <name val="Andy"/>
      <family val="4"/>
    </font>
    <font>
      <sz val="11"/>
      <name val="Andy"/>
      <family val="4"/>
    </font>
    <font>
      <sz val="11"/>
      <color indexed="48"/>
      <name val="Andy"/>
      <family val="4"/>
    </font>
    <font>
      <b/>
      <sz val="11"/>
      <color indexed="12"/>
      <name val="Arial"/>
      <family val="2"/>
    </font>
    <font>
      <b/>
      <sz val="11"/>
      <color indexed="12"/>
      <name val="GarmdITC Bk BT"/>
    </font>
    <font>
      <u/>
      <sz val="11"/>
      <color indexed="12"/>
      <name val="GarmdITC Bk BT"/>
    </font>
    <font>
      <b/>
      <sz val="10"/>
      <color indexed="8"/>
      <name val="Arial"/>
      <family val="2"/>
    </font>
    <font>
      <b/>
      <sz val="10"/>
      <color indexed="10"/>
      <name val="Arial"/>
      <family val="2"/>
    </font>
    <font>
      <b/>
      <sz val="10"/>
      <name val="GarmdITC Bk BT"/>
    </font>
    <font>
      <b/>
      <sz val="10"/>
      <color theme="1"/>
      <name val="Arial"/>
      <family val="2"/>
    </font>
  </fonts>
  <fills count="4">
    <fill>
      <patternFill patternType="none"/>
    </fill>
    <fill>
      <patternFill patternType="gray125"/>
    </fill>
    <fill>
      <patternFill patternType="solid">
        <fgColor indexed="9"/>
        <bgColor indexed="8"/>
      </patternFill>
    </fill>
    <fill>
      <patternFill patternType="solid">
        <fgColor indexed="9"/>
      </patternFill>
    </fill>
  </fills>
  <borders count="1">
    <border>
      <left/>
      <right/>
      <top/>
      <bottom/>
      <diagonal/>
    </border>
  </borders>
  <cellStyleXfs count="9">
    <xf numFmtId="0" fontId="0" fillId="0" borderId="0"/>
    <xf numFmtId="0" fontId="1" fillId="2" borderId="0"/>
    <xf numFmtId="0" fontId="4" fillId="0" borderId="0"/>
    <xf numFmtId="164" fontId="10" fillId="0" borderId="0" applyFont="0" applyFill="0" applyBorder="0" applyAlignment="0" applyProtection="0"/>
    <xf numFmtId="0" fontId="4" fillId="0" borderId="0" applyNumberFormat="0" applyFont="0" applyFill="0" applyBorder="0" applyAlignment="0" applyProtection="0"/>
    <xf numFmtId="0" fontId="1" fillId="0" borderId="0"/>
    <xf numFmtId="0" fontId="11" fillId="3" borderId="0"/>
    <xf numFmtId="0" fontId="12" fillId="3" borderId="0"/>
    <xf numFmtId="0" fontId="20" fillId="0" borderId="0" applyNumberFormat="0" applyFill="0" applyBorder="0" applyAlignment="0" applyProtection="0">
      <alignment vertical="top"/>
      <protection locked="0"/>
    </xf>
  </cellStyleXfs>
  <cellXfs count="69">
    <xf numFmtId="0" fontId="0" fillId="0" borderId="0" xfId="0"/>
    <xf numFmtId="0" fontId="1" fillId="0" borderId="0" xfId="0" applyNumberFormat="1" applyFont="1" applyFill="1" applyBorder="1"/>
    <xf numFmtId="0" fontId="2" fillId="0" borderId="0" xfId="0" applyNumberFormat="1" applyFont="1" applyFill="1" applyBorder="1"/>
    <xf numFmtId="0" fontId="3" fillId="0" borderId="0" xfId="0" applyNumberFormat="1" applyFont="1" applyFill="1" applyBorder="1"/>
    <xf numFmtId="0" fontId="5" fillId="0" borderId="0" xfId="2" applyFont="1" applyFill="1" applyBorder="1"/>
    <xf numFmtId="0" fontId="5" fillId="0" borderId="0" xfId="2" applyFont="1" applyFill="1" applyBorder="1" applyAlignment="1">
      <alignment horizontal="left"/>
    </xf>
    <xf numFmtId="3" fontId="5" fillId="0" borderId="0" xfId="2" applyNumberFormat="1" applyFont="1" applyFill="1" applyBorder="1" applyAlignment="1">
      <alignment horizontal="center"/>
    </xf>
    <xf numFmtId="0" fontId="5" fillId="0" borderId="0" xfId="2" applyFont="1" applyFill="1" applyBorder="1" applyAlignment="1">
      <alignment horizontal="center"/>
    </xf>
    <xf numFmtId="3" fontId="1" fillId="0" borderId="0" xfId="0" applyNumberFormat="1" applyFont="1" applyFill="1" applyBorder="1"/>
    <xf numFmtId="0" fontId="0" fillId="0" borderId="0" xfId="0" applyNumberFormat="1" applyFont="1" applyFill="1" applyBorder="1"/>
    <xf numFmtId="0" fontId="15" fillId="0" borderId="0" xfId="0" applyNumberFormat="1" applyFont="1" applyFill="1" applyBorder="1"/>
    <xf numFmtId="0" fontId="16" fillId="0" borderId="0" xfId="0" applyNumberFormat="1" applyFont="1" applyFill="1" applyBorder="1" applyAlignment="1">
      <alignment horizontal="center"/>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center"/>
    </xf>
    <xf numFmtId="0" fontId="13" fillId="0" borderId="0" xfId="0" applyNumberFormat="1" applyFont="1" applyFill="1" applyBorder="1"/>
    <xf numFmtId="0" fontId="6" fillId="0" borderId="0" xfId="1" applyNumberFormat="1" applyFont="1" applyFill="1" applyBorder="1" applyAlignment="1">
      <alignment horizontal="left"/>
    </xf>
    <xf numFmtId="0" fontId="5" fillId="0" borderId="0" xfId="1" applyNumberFormat="1" applyFont="1" applyFill="1" applyBorder="1" applyAlignment="1">
      <alignment horizontal="left"/>
    </xf>
    <xf numFmtId="0" fontId="6" fillId="0" borderId="0" xfId="1" applyNumberFormat="1" applyFont="1" applyFill="1" applyBorder="1"/>
    <xf numFmtId="37" fontId="6" fillId="0" borderId="0" xfId="1" applyNumberFormat="1" applyFont="1" applyFill="1" applyBorder="1"/>
    <xf numFmtId="37" fontId="5" fillId="0" borderId="0" xfId="1" applyNumberFormat="1" applyFont="1" applyFill="1" applyBorder="1" applyAlignment="1">
      <alignment horizontal="center"/>
    </xf>
    <xf numFmtId="37" fontId="6" fillId="0" borderId="0" xfId="1" applyNumberFormat="1" applyFont="1" applyFill="1" applyBorder="1" applyAlignment="1">
      <alignment horizontal="center"/>
    </xf>
    <xf numFmtId="0" fontId="6" fillId="0" borderId="0" xfId="1" applyNumberFormat="1" applyFont="1" applyFill="1" applyBorder="1" applyAlignment="1">
      <alignment horizontal="center"/>
    </xf>
    <xf numFmtId="0" fontId="14" fillId="0" borderId="0" xfId="0" applyNumberFormat="1" applyFont="1" applyFill="1" applyBorder="1"/>
    <xf numFmtId="0" fontId="7" fillId="0" borderId="0" xfId="1" applyNumberFormat="1" applyFont="1" applyFill="1" applyBorder="1"/>
    <xf numFmtId="0" fontId="7" fillId="0" borderId="0" xfId="1" applyNumberFormat="1" applyFont="1" applyFill="1" applyBorder="1" applyAlignment="1">
      <alignment horizontal="center"/>
    </xf>
    <xf numFmtId="0" fontId="7" fillId="0" borderId="0" xfId="1" applyNumberFormat="1" applyFont="1" applyFill="1" applyBorder="1" applyAlignment="1">
      <alignment horizontal="left"/>
    </xf>
    <xf numFmtId="37" fontId="7" fillId="0" borderId="0" xfId="1" applyNumberFormat="1" applyFont="1" applyFill="1" applyBorder="1"/>
    <xf numFmtId="37" fontId="7" fillId="0" borderId="0" xfId="1" applyNumberFormat="1" applyFont="1" applyFill="1" applyBorder="1" applyAlignment="1">
      <alignment horizontal="center"/>
    </xf>
    <xf numFmtId="0" fontId="8" fillId="0" borderId="0" xfId="1" applyNumberFormat="1" applyFont="1" applyFill="1" applyBorder="1"/>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2"/>
    </xf>
    <xf numFmtId="0" fontId="17" fillId="0" borderId="0" xfId="0" applyFont="1" applyAlignment="1">
      <alignment wrapText="1"/>
    </xf>
    <xf numFmtId="0" fontId="20" fillId="0" borderId="0" xfId="8" applyAlignment="1" applyProtection="1">
      <alignment wrapText="1"/>
    </xf>
    <xf numFmtId="0" fontId="9"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16" fillId="0" borderId="0" xfId="0" applyNumberFormat="1" applyFont="1" applyFill="1" applyBorder="1" applyAlignment="1">
      <alignment horizontal="left"/>
    </xf>
    <xf numFmtId="37" fontId="16" fillId="0" borderId="0" xfId="0" applyNumberFormat="1" applyFont="1" applyFill="1" applyBorder="1"/>
    <xf numFmtId="3" fontId="13" fillId="0" borderId="0" xfId="0" applyNumberFormat="1" applyFont="1" applyFill="1" applyBorder="1"/>
    <xf numFmtId="0" fontId="16" fillId="0" borderId="0" xfId="0" applyNumberFormat="1" applyFont="1" applyFill="1" applyBorder="1"/>
    <xf numFmtId="0" fontId="21" fillId="0" borderId="0" xfId="0" applyNumberFormat="1" applyFont="1" applyFill="1" applyBorder="1"/>
    <xf numFmtId="0" fontId="22" fillId="0" borderId="0" xfId="0" applyNumberFormat="1" applyFont="1" applyFill="1" applyBorder="1"/>
    <xf numFmtId="3" fontId="22" fillId="0" borderId="0" xfId="0" applyNumberFormat="1" applyFont="1" applyFill="1" applyBorder="1"/>
    <xf numFmtId="37" fontId="22" fillId="0" borderId="0" xfId="0" applyNumberFormat="1" applyFont="1" applyFill="1" applyBorder="1"/>
    <xf numFmtId="37" fontId="13" fillId="0" borderId="0" xfId="0" applyNumberFormat="1" applyFont="1" applyFill="1" applyBorder="1"/>
    <xf numFmtId="37" fontId="15" fillId="0" borderId="0" xfId="0" applyNumberFormat="1" applyFont="1" applyFill="1" applyBorder="1"/>
    <xf numFmtId="0" fontId="23" fillId="0" borderId="0" xfId="0" applyNumberFormat="1" applyFont="1" applyFill="1" applyBorder="1"/>
    <xf numFmtId="0" fontId="24" fillId="0" borderId="0" xfId="0" applyNumberFormat="1" applyFont="1" applyFill="1" applyBorder="1"/>
    <xf numFmtId="0" fontId="25" fillId="0" borderId="0" xfId="0" applyNumberFormat="1" applyFont="1" applyFill="1" applyBorder="1"/>
    <xf numFmtId="3" fontId="23" fillId="0" borderId="0" xfId="0" applyNumberFormat="1" applyFont="1" applyFill="1" applyBorder="1"/>
    <xf numFmtId="0" fontId="26" fillId="0" borderId="0" xfId="0" applyNumberFormat="1" applyFont="1" applyFill="1" applyBorder="1"/>
    <xf numFmtId="0" fontId="26" fillId="0" borderId="0" xfId="0" applyNumberFormat="1" applyFont="1" applyFill="1" applyBorder="1" applyAlignment="1">
      <alignment horizontal="center"/>
    </xf>
    <xf numFmtId="0" fontId="26" fillId="0" borderId="0" xfId="0" applyNumberFormat="1" applyFont="1" applyFill="1" applyBorder="1" applyAlignment="1">
      <alignment horizontal="left"/>
    </xf>
    <xf numFmtId="37" fontId="26" fillId="0" borderId="0" xfId="0" applyNumberFormat="1" applyFont="1" applyFill="1" applyBorder="1"/>
    <xf numFmtId="3" fontId="27" fillId="0" borderId="0" xfId="0" applyNumberFormat="1" applyFont="1" applyFill="1" applyBorder="1"/>
    <xf numFmtId="0" fontId="27" fillId="0" borderId="0" xfId="0" applyNumberFormat="1" applyFont="1" applyFill="1" applyBorder="1"/>
    <xf numFmtId="37" fontId="27" fillId="0" borderId="0" xfId="0" applyNumberFormat="1" applyFont="1" applyFill="1" applyBorder="1"/>
    <xf numFmtId="37" fontId="28" fillId="0" borderId="0" xfId="0" applyNumberFormat="1" applyFont="1" applyFill="1" applyBorder="1" applyAlignment="1">
      <alignment horizontal="left"/>
    </xf>
    <xf numFmtId="0" fontId="28" fillId="0" borderId="0" xfId="0" applyNumberFormat="1" applyFont="1" applyFill="1" applyBorder="1"/>
    <xf numFmtId="37" fontId="28" fillId="0" borderId="0" xfId="0" applyNumberFormat="1" applyFont="1" applyFill="1" applyBorder="1"/>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3" fontId="14" fillId="0" borderId="0" xfId="0" applyNumberFormat="1" applyFont="1" applyFill="1" applyBorder="1"/>
    <xf numFmtId="0" fontId="29" fillId="0" borderId="0" xfId="0" applyNumberFormat="1" applyFont="1" applyFill="1" applyBorder="1" applyAlignment="1">
      <alignment horizontal="center" wrapText="1"/>
    </xf>
    <xf numFmtId="37" fontId="30"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3" fontId="31" fillId="0" borderId="0" xfId="0" applyNumberFormat="1" applyFont="1" applyFill="1" applyBorder="1" applyAlignment="1">
      <alignment horizontal="center" wrapText="1"/>
    </xf>
    <xf numFmtId="0" fontId="32" fillId="0" borderId="0" xfId="0" applyNumberFormat="1" applyFont="1" applyFill="1" applyBorder="1" applyAlignment="1">
      <alignment horizontal="center" wrapText="1"/>
    </xf>
  </cellXfs>
  <cellStyles count="9">
    <cellStyle name="Comma 2" xfId="3"/>
    <cellStyle name="Hyperlink" xfId="8" builtinId="8"/>
    <cellStyle name="Normal" xfId="0" builtinId="0"/>
    <cellStyle name="Normal 2" xfId="1"/>
    <cellStyle name="Normal 3" xfId="4"/>
    <cellStyle name="Normal 4" xfId="2"/>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792480</xdr:colOff>
      <xdr:row>0</xdr:row>
      <xdr:rowOff>0</xdr:rowOff>
    </xdr:from>
    <xdr:to>
      <xdr:col>9</xdr:col>
      <xdr:colOff>4022</xdr:colOff>
      <xdr:row>3</xdr:row>
      <xdr:rowOff>5743</xdr:rowOff>
    </xdr:to>
    <xdr:pic>
      <xdr:nvPicPr>
        <xdr:cNvPr id="2" name="Picture 1" descr="COLOUR ENGLISH.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6600" y="76200"/>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vson@newspaperscanada.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election activeCell="A15" sqref="A15"/>
    </sheetView>
  </sheetViews>
  <sheetFormatPr defaultRowHeight="15"/>
  <cols>
    <col min="1" max="1" width="126.28515625" style="30" customWidth="1"/>
  </cols>
  <sheetData>
    <row r="1" spans="1:1" ht="26.25">
      <c r="A1" s="29" t="s">
        <v>217</v>
      </c>
    </row>
    <row r="2" spans="1:1" ht="26.25">
      <c r="A2" s="29" t="s">
        <v>234</v>
      </c>
    </row>
    <row r="4" spans="1:1">
      <c r="A4" s="30" t="s">
        <v>218</v>
      </c>
    </row>
    <row r="5" spans="1:1" ht="30">
      <c r="A5" s="30" t="s">
        <v>219</v>
      </c>
    </row>
    <row r="7" spans="1:1">
      <c r="A7" s="30" t="s">
        <v>220</v>
      </c>
    </row>
    <row r="8" spans="1:1">
      <c r="A8" s="30" t="s">
        <v>221</v>
      </c>
    </row>
    <row r="9" spans="1:1" ht="30">
      <c r="A9" s="30" t="s">
        <v>246</v>
      </c>
    </row>
    <row r="10" spans="1:1">
      <c r="A10" s="30" t="s">
        <v>247</v>
      </c>
    </row>
    <row r="12" spans="1:1">
      <c r="A12" s="30" t="s">
        <v>222</v>
      </c>
    </row>
    <row r="13" spans="1:1">
      <c r="A13" s="31" t="s">
        <v>223</v>
      </c>
    </row>
    <row r="14" spans="1:1">
      <c r="A14" s="31" t="s">
        <v>224</v>
      </c>
    </row>
    <row r="15" spans="1:1">
      <c r="A15" s="31" t="s">
        <v>225</v>
      </c>
    </row>
    <row r="16" spans="1:1">
      <c r="A16" s="31" t="s">
        <v>226</v>
      </c>
    </row>
    <row r="18" spans="1:1" ht="30">
      <c r="A18" s="30" t="s">
        <v>227</v>
      </c>
    </row>
    <row r="19" spans="1:1" ht="30">
      <c r="A19" s="32" t="s">
        <v>228</v>
      </c>
    </row>
    <row r="20" spans="1:1">
      <c r="A20" s="32" t="s">
        <v>229</v>
      </c>
    </row>
    <row r="21" spans="1:1">
      <c r="A21" s="32" t="s">
        <v>248</v>
      </c>
    </row>
    <row r="23" spans="1:1">
      <c r="A23" s="33" t="s">
        <v>230</v>
      </c>
    </row>
    <row r="24" spans="1:1">
      <c r="A24" s="30" t="s">
        <v>231</v>
      </c>
    </row>
    <row r="25" spans="1:1">
      <c r="A25" s="30" t="s">
        <v>232</v>
      </c>
    </row>
    <row r="26" spans="1:1">
      <c r="A26" s="30" t="s">
        <v>217</v>
      </c>
    </row>
    <row r="27" spans="1:1">
      <c r="A27" s="34" t="s">
        <v>233</v>
      </c>
    </row>
  </sheetData>
  <hyperlinks>
    <hyperlink ref="A27" r:id="rId1"/>
  </hyperlinks>
  <pageMargins left="0.39370078740157483" right="7.874015748031496E-2" top="0.6692913385826772" bottom="0.55118110236220474" header="0.31496062992125984" footer="0.11811023622047245"/>
  <pageSetup orientation="landscape" horizontalDpi="4294967293" verticalDpi="0" r:id="rId2"/>
  <headerFooter scaleWithDoc="0">
    <oddFooter>&amp;L&amp;8Source:  Newspapers Canada April 2013
&amp;R&amp;10&amp;P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493"/>
  <sheetViews>
    <sheetView zoomScale="85" zoomScaleNormal="85" zoomScaleSheetLayoutView="90" workbookViewId="0">
      <pane xSplit="7" ySplit="1" topLeftCell="H2" activePane="bottomRight" state="frozen"/>
      <selection pane="topRight" activeCell="H1" sqref="H1"/>
      <selection pane="bottomLeft" activeCell="A8" sqref="A8"/>
      <selection pane="bottomRight" activeCell="H2" sqref="H2"/>
    </sheetView>
  </sheetViews>
  <sheetFormatPr defaultColWidth="0" defaultRowHeight="15.75"/>
  <cols>
    <col min="1" max="1" width="40.42578125" style="1" customWidth="1"/>
    <col min="2" max="2" width="10.28515625" style="9" bestFit="1" customWidth="1"/>
    <col min="3" max="3" width="12.85546875" style="36" hidden="1" customWidth="1"/>
    <col min="4" max="4" width="9.28515625" style="62" bestFit="1" customWidth="1"/>
    <col min="5" max="5" width="35" style="35" bestFit="1" customWidth="1"/>
    <col min="6" max="6" width="8" style="9" bestFit="1" customWidth="1"/>
    <col min="7" max="7" width="11.28515625" style="9" hidden="1" customWidth="1"/>
    <col min="8" max="8" width="12" style="2" customWidth="1"/>
    <col min="9" max="9" width="6.85546875" style="2" customWidth="1"/>
    <col min="10" max="11" width="10.42578125" style="3" bestFit="1" customWidth="1"/>
    <col min="12" max="12" width="11.85546875" style="3" bestFit="1" customWidth="1"/>
    <col min="13" max="16" width="10.42578125" style="3" bestFit="1" customWidth="1"/>
    <col min="17" max="17" width="11.5703125" style="8" bestFit="1" customWidth="1"/>
    <col min="18" max="18" width="10.42578125" style="8" bestFit="1" customWidth="1"/>
    <col min="19" max="19" width="17.5703125" style="9" hidden="1" customWidth="1"/>
    <col min="20" max="20" width="1.7109375" style="9" bestFit="1" customWidth="1"/>
    <col min="21" max="52" width="10.5703125" style="9" customWidth="1"/>
    <col min="53" max="149" width="0" style="9" hidden="1" customWidth="1"/>
    <col min="150" max="253" width="0" style="9" hidden="1"/>
    <col min="254" max="254" width="40.42578125" style="9" customWidth="1"/>
    <col min="255" max="256" width="0" style="9" hidden="1" customWidth="1"/>
    <col min="257" max="257" width="16.5703125" style="9" bestFit="1" customWidth="1"/>
    <col min="258" max="260" width="0" style="9" hidden="1" customWidth="1"/>
    <col min="261" max="261" width="12" style="9" customWidth="1"/>
    <col min="262" max="262" width="30.42578125" style="9" bestFit="1" customWidth="1"/>
    <col min="263" max="263" width="12" style="9" customWidth="1"/>
    <col min="264" max="264" width="15.28515625" style="9" customWidth="1"/>
    <col min="265" max="265" width="14.28515625" style="9" customWidth="1"/>
    <col min="266" max="266" width="14" style="9" customWidth="1"/>
    <col min="267" max="267" width="13.5703125" style="9" customWidth="1"/>
    <col min="268" max="268" width="15.140625" style="9" customWidth="1"/>
    <col min="269" max="269" width="14" style="9" customWidth="1"/>
    <col min="270" max="270" width="14.5703125" style="9" customWidth="1"/>
    <col min="271" max="271" width="3.42578125" style="9" customWidth="1"/>
    <col min="272" max="272" width="21.42578125" style="9" customWidth="1"/>
    <col min="273" max="273" width="16" style="9" customWidth="1"/>
    <col min="274" max="274" width="0.28515625" style="9" customWidth="1"/>
    <col min="275" max="308" width="10.5703125" style="9" customWidth="1"/>
    <col min="309" max="405" width="0" style="9" hidden="1" customWidth="1"/>
    <col min="406" max="509" width="0" style="9" hidden="1"/>
    <col min="510" max="510" width="40.42578125" style="9" customWidth="1"/>
    <col min="511" max="512" width="0" style="9" hidden="1" customWidth="1"/>
    <col min="513" max="513" width="16.5703125" style="9" bestFit="1" customWidth="1"/>
    <col min="514" max="516" width="0" style="9" hidden="1" customWidth="1"/>
    <col min="517" max="517" width="12" style="9" customWidth="1"/>
    <col min="518" max="518" width="30.42578125" style="9" bestFit="1" customWidth="1"/>
    <col min="519" max="519" width="12" style="9" customWidth="1"/>
    <col min="520" max="520" width="15.28515625" style="9" customWidth="1"/>
    <col min="521" max="521" width="14.28515625" style="9" customWidth="1"/>
    <col min="522" max="522" width="14" style="9" customWidth="1"/>
    <col min="523" max="523" width="13.5703125" style="9" customWidth="1"/>
    <col min="524" max="524" width="15.140625" style="9" customWidth="1"/>
    <col min="525" max="525" width="14" style="9" customWidth="1"/>
    <col min="526" max="526" width="14.5703125" style="9" customWidth="1"/>
    <col min="527" max="527" width="3.42578125" style="9" customWidth="1"/>
    <col min="528" max="528" width="21.42578125" style="9" customWidth="1"/>
    <col min="529" max="529" width="16" style="9" customWidth="1"/>
    <col min="530" max="530" width="0.28515625" style="9" customWidth="1"/>
    <col min="531" max="564" width="10.5703125" style="9" customWidth="1"/>
    <col min="565" max="661" width="0" style="9" hidden="1" customWidth="1"/>
    <col min="662" max="765" width="0" style="9" hidden="1"/>
    <col min="766" max="766" width="40.42578125" style="9" customWidth="1"/>
    <col min="767" max="768" width="0" style="9" hidden="1" customWidth="1"/>
    <col min="769" max="769" width="16.5703125" style="9" bestFit="1" customWidth="1"/>
    <col min="770" max="772" width="0" style="9" hidden="1" customWidth="1"/>
    <col min="773" max="773" width="12" style="9" customWidth="1"/>
    <col min="774" max="774" width="30.42578125" style="9" bestFit="1" customWidth="1"/>
    <col min="775" max="775" width="12" style="9" customWidth="1"/>
    <col min="776" max="776" width="15.28515625" style="9" customWidth="1"/>
    <col min="777" max="777" width="14.28515625" style="9" customWidth="1"/>
    <col min="778" max="778" width="14" style="9" customWidth="1"/>
    <col min="779" max="779" width="13.5703125" style="9" customWidth="1"/>
    <col min="780" max="780" width="15.140625" style="9" customWidth="1"/>
    <col min="781" max="781" width="14" style="9" customWidth="1"/>
    <col min="782" max="782" width="14.5703125" style="9" customWidth="1"/>
    <col min="783" max="783" width="3.42578125" style="9" customWidth="1"/>
    <col min="784" max="784" width="21.42578125" style="9" customWidth="1"/>
    <col min="785" max="785" width="16" style="9" customWidth="1"/>
    <col min="786" max="786" width="0.28515625" style="9" customWidth="1"/>
    <col min="787" max="820" width="10.5703125" style="9" customWidth="1"/>
    <col min="821" max="917" width="0" style="9" hidden="1" customWidth="1"/>
    <col min="918" max="1021" width="0" style="9" hidden="1"/>
    <col min="1022" max="1022" width="40.42578125" style="9" customWidth="1"/>
    <col min="1023" max="1024" width="0" style="9" hidden="1" customWidth="1"/>
    <col min="1025" max="1025" width="16.5703125" style="9" bestFit="1" customWidth="1"/>
    <col min="1026" max="1028" width="0" style="9" hidden="1" customWidth="1"/>
    <col min="1029" max="1029" width="12" style="9" customWidth="1"/>
    <col min="1030" max="1030" width="30.42578125" style="9" bestFit="1" customWidth="1"/>
    <col min="1031" max="1031" width="12" style="9" customWidth="1"/>
    <col min="1032" max="1032" width="15.28515625" style="9" customWidth="1"/>
    <col min="1033" max="1033" width="14.28515625" style="9" customWidth="1"/>
    <col min="1034" max="1034" width="14" style="9" customWidth="1"/>
    <col min="1035" max="1035" width="13.5703125" style="9" customWidth="1"/>
    <col min="1036" max="1036" width="15.140625" style="9" customWidth="1"/>
    <col min="1037" max="1037" width="14" style="9" customWidth="1"/>
    <col min="1038" max="1038" width="14.5703125" style="9" customWidth="1"/>
    <col min="1039" max="1039" width="3.42578125" style="9" customWidth="1"/>
    <col min="1040" max="1040" width="21.42578125" style="9" customWidth="1"/>
    <col min="1041" max="1041" width="16" style="9" customWidth="1"/>
    <col min="1042" max="1042" width="0.28515625" style="9" customWidth="1"/>
    <col min="1043" max="1076" width="10.5703125" style="9" customWidth="1"/>
    <col min="1077" max="1173" width="0" style="9" hidden="1" customWidth="1"/>
    <col min="1174" max="1277" width="0" style="9" hidden="1"/>
    <col min="1278" max="1278" width="40.42578125" style="9" customWidth="1"/>
    <col min="1279" max="1280" width="0" style="9" hidden="1" customWidth="1"/>
    <col min="1281" max="1281" width="16.5703125" style="9" bestFit="1" customWidth="1"/>
    <col min="1282" max="1284" width="0" style="9" hidden="1" customWidth="1"/>
    <col min="1285" max="1285" width="12" style="9" customWidth="1"/>
    <col min="1286" max="1286" width="30.42578125" style="9" bestFit="1" customWidth="1"/>
    <col min="1287" max="1287" width="12" style="9" customWidth="1"/>
    <col min="1288" max="1288" width="15.28515625" style="9" customWidth="1"/>
    <col min="1289" max="1289" width="14.28515625" style="9" customWidth="1"/>
    <col min="1290" max="1290" width="14" style="9" customWidth="1"/>
    <col min="1291" max="1291" width="13.5703125" style="9" customWidth="1"/>
    <col min="1292" max="1292" width="15.140625" style="9" customWidth="1"/>
    <col min="1293" max="1293" width="14" style="9" customWidth="1"/>
    <col min="1294" max="1294" width="14.5703125" style="9" customWidth="1"/>
    <col min="1295" max="1295" width="3.42578125" style="9" customWidth="1"/>
    <col min="1296" max="1296" width="21.42578125" style="9" customWidth="1"/>
    <col min="1297" max="1297" width="16" style="9" customWidth="1"/>
    <col min="1298" max="1298" width="0.28515625" style="9" customWidth="1"/>
    <col min="1299" max="1332" width="10.5703125" style="9" customWidth="1"/>
    <col min="1333" max="1429" width="0" style="9" hidden="1" customWidth="1"/>
    <col min="1430" max="1533" width="0" style="9" hidden="1"/>
    <col min="1534" max="1534" width="40.42578125" style="9" customWidth="1"/>
    <col min="1535" max="1536" width="0" style="9" hidden="1" customWidth="1"/>
    <col min="1537" max="1537" width="16.5703125" style="9" bestFit="1" customWidth="1"/>
    <col min="1538" max="1540" width="0" style="9" hidden="1" customWidth="1"/>
    <col min="1541" max="1541" width="12" style="9" customWidth="1"/>
    <col min="1542" max="1542" width="30.42578125" style="9" bestFit="1" customWidth="1"/>
    <col min="1543" max="1543" width="12" style="9" customWidth="1"/>
    <col min="1544" max="1544" width="15.28515625" style="9" customWidth="1"/>
    <col min="1545" max="1545" width="14.28515625" style="9" customWidth="1"/>
    <col min="1546" max="1546" width="14" style="9" customWidth="1"/>
    <col min="1547" max="1547" width="13.5703125" style="9" customWidth="1"/>
    <col min="1548" max="1548" width="15.140625" style="9" customWidth="1"/>
    <col min="1549" max="1549" width="14" style="9" customWidth="1"/>
    <col min="1550" max="1550" width="14.5703125" style="9" customWidth="1"/>
    <col min="1551" max="1551" width="3.42578125" style="9" customWidth="1"/>
    <col min="1552" max="1552" width="21.42578125" style="9" customWidth="1"/>
    <col min="1553" max="1553" width="16" style="9" customWidth="1"/>
    <col min="1554" max="1554" width="0.28515625" style="9" customWidth="1"/>
    <col min="1555" max="1588" width="10.5703125" style="9" customWidth="1"/>
    <col min="1589" max="1685" width="0" style="9" hidden="1" customWidth="1"/>
    <col min="1686" max="1789" width="0" style="9" hidden="1"/>
    <col min="1790" max="1790" width="40.42578125" style="9" customWidth="1"/>
    <col min="1791" max="1792" width="0" style="9" hidden="1" customWidth="1"/>
    <col min="1793" max="1793" width="16.5703125" style="9" bestFit="1" customWidth="1"/>
    <col min="1794" max="1796" width="0" style="9" hidden="1" customWidth="1"/>
    <col min="1797" max="1797" width="12" style="9" customWidth="1"/>
    <col min="1798" max="1798" width="30.42578125" style="9" bestFit="1" customWidth="1"/>
    <col min="1799" max="1799" width="12" style="9" customWidth="1"/>
    <col min="1800" max="1800" width="15.28515625" style="9" customWidth="1"/>
    <col min="1801" max="1801" width="14.28515625" style="9" customWidth="1"/>
    <col min="1802" max="1802" width="14" style="9" customWidth="1"/>
    <col min="1803" max="1803" width="13.5703125" style="9" customWidth="1"/>
    <col min="1804" max="1804" width="15.140625" style="9" customWidth="1"/>
    <col min="1805" max="1805" width="14" style="9" customWidth="1"/>
    <col min="1806" max="1806" width="14.5703125" style="9" customWidth="1"/>
    <col min="1807" max="1807" width="3.42578125" style="9" customWidth="1"/>
    <col min="1808" max="1808" width="21.42578125" style="9" customWidth="1"/>
    <col min="1809" max="1809" width="16" style="9" customWidth="1"/>
    <col min="1810" max="1810" width="0.28515625" style="9" customWidth="1"/>
    <col min="1811" max="1844" width="10.5703125" style="9" customWidth="1"/>
    <col min="1845" max="1941" width="0" style="9" hidden="1" customWidth="1"/>
    <col min="1942" max="2045" width="0" style="9" hidden="1"/>
    <col min="2046" max="2046" width="40.42578125" style="9" customWidth="1"/>
    <col min="2047" max="2048" width="0" style="9" hidden="1" customWidth="1"/>
    <col min="2049" max="2049" width="16.5703125" style="9" bestFit="1" customWidth="1"/>
    <col min="2050" max="2052" width="0" style="9" hidden="1" customWidth="1"/>
    <col min="2053" max="2053" width="12" style="9" customWidth="1"/>
    <col min="2054" max="2054" width="30.42578125" style="9" bestFit="1" customWidth="1"/>
    <col min="2055" max="2055" width="12" style="9" customWidth="1"/>
    <col min="2056" max="2056" width="15.28515625" style="9" customWidth="1"/>
    <col min="2057" max="2057" width="14.28515625" style="9" customWidth="1"/>
    <col min="2058" max="2058" width="14" style="9" customWidth="1"/>
    <col min="2059" max="2059" width="13.5703125" style="9" customWidth="1"/>
    <col min="2060" max="2060" width="15.140625" style="9" customWidth="1"/>
    <col min="2061" max="2061" width="14" style="9" customWidth="1"/>
    <col min="2062" max="2062" width="14.5703125" style="9" customWidth="1"/>
    <col min="2063" max="2063" width="3.42578125" style="9" customWidth="1"/>
    <col min="2064" max="2064" width="21.42578125" style="9" customWidth="1"/>
    <col min="2065" max="2065" width="16" style="9" customWidth="1"/>
    <col min="2066" max="2066" width="0.28515625" style="9" customWidth="1"/>
    <col min="2067" max="2100" width="10.5703125" style="9" customWidth="1"/>
    <col min="2101" max="2197" width="0" style="9" hidden="1" customWidth="1"/>
    <col min="2198" max="2301" width="0" style="9" hidden="1"/>
    <col min="2302" max="2302" width="40.42578125" style="9" customWidth="1"/>
    <col min="2303" max="2304" width="0" style="9" hidden="1" customWidth="1"/>
    <col min="2305" max="2305" width="16.5703125" style="9" bestFit="1" customWidth="1"/>
    <col min="2306" max="2308" width="0" style="9" hidden="1" customWidth="1"/>
    <col min="2309" max="2309" width="12" style="9" customWidth="1"/>
    <col min="2310" max="2310" width="30.42578125" style="9" bestFit="1" customWidth="1"/>
    <col min="2311" max="2311" width="12" style="9" customWidth="1"/>
    <col min="2312" max="2312" width="15.28515625" style="9" customWidth="1"/>
    <col min="2313" max="2313" width="14.28515625" style="9" customWidth="1"/>
    <col min="2314" max="2314" width="14" style="9" customWidth="1"/>
    <col min="2315" max="2315" width="13.5703125" style="9" customWidth="1"/>
    <col min="2316" max="2316" width="15.140625" style="9" customWidth="1"/>
    <col min="2317" max="2317" width="14" style="9" customWidth="1"/>
    <col min="2318" max="2318" width="14.5703125" style="9" customWidth="1"/>
    <col min="2319" max="2319" width="3.42578125" style="9" customWidth="1"/>
    <col min="2320" max="2320" width="21.42578125" style="9" customWidth="1"/>
    <col min="2321" max="2321" width="16" style="9" customWidth="1"/>
    <col min="2322" max="2322" width="0.28515625" style="9" customWidth="1"/>
    <col min="2323" max="2356" width="10.5703125" style="9" customWidth="1"/>
    <col min="2357" max="2453" width="0" style="9" hidden="1" customWidth="1"/>
    <col min="2454" max="2557" width="0" style="9" hidden="1"/>
    <col min="2558" max="2558" width="40.42578125" style="9" customWidth="1"/>
    <col min="2559" max="2560" width="0" style="9" hidden="1" customWidth="1"/>
    <col min="2561" max="2561" width="16.5703125" style="9" bestFit="1" customWidth="1"/>
    <col min="2562" max="2564" width="0" style="9" hidden="1" customWidth="1"/>
    <col min="2565" max="2565" width="12" style="9" customWidth="1"/>
    <col min="2566" max="2566" width="30.42578125" style="9" bestFit="1" customWidth="1"/>
    <col min="2567" max="2567" width="12" style="9" customWidth="1"/>
    <col min="2568" max="2568" width="15.28515625" style="9" customWidth="1"/>
    <col min="2569" max="2569" width="14.28515625" style="9" customWidth="1"/>
    <col min="2570" max="2570" width="14" style="9" customWidth="1"/>
    <col min="2571" max="2571" width="13.5703125" style="9" customWidth="1"/>
    <col min="2572" max="2572" width="15.140625" style="9" customWidth="1"/>
    <col min="2573" max="2573" width="14" style="9" customWidth="1"/>
    <col min="2574" max="2574" width="14.5703125" style="9" customWidth="1"/>
    <col min="2575" max="2575" width="3.42578125" style="9" customWidth="1"/>
    <col min="2576" max="2576" width="21.42578125" style="9" customWidth="1"/>
    <col min="2577" max="2577" width="16" style="9" customWidth="1"/>
    <col min="2578" max="2578" width="0.28515625" style="9" customWidth="1"/>
    <col min="2579" max="2612" width="10.5703125" style="9" customWidth="1"/>
    <col min="2613" max="2709" width="0" style="9" hidden="1" customWidth="1"/>
    <col min="2710" max="2813" width="0" style="9" hidden="1"/>
    <col min="2814" max="2814" width="40.42578125" style="9" customWidth="1"/>
    <col min="2815" max="2816" width="0" style="9" hidden="1" customWidth="1"/>
    <col min="2817" max="2817" width="16.5703125" style="9" bestFit="1" customWidth="1"/>
    <col min="2818" max="2820" width="0" style="9" hidden="1" customWidth="1"/>
    <col min="2821" max="2821" width="12" style="9" customWidth="1"/>
    <col min="2822" max="2822" width="30.42578125" style="9" bestFit="1" customWidth="1"/>
    <col min="2823" max="2823" width="12" style="9" customWidth="1"/>
    <col min="2824" max="2824" width="15.28515625" style="9" customWidth="1"/>
    <col min="2825" max="2825" width="14.28515625" style="9" customWidth="1"/>
    <col min="2826" max="2826" width="14" style="9" customWidth="1"/>
    <col min="2827" max="2827" width="13.5703125" style="9" customWidth="1"/>
    <col min="2828" max="2828" width="15.140625" style="9" customWidth="1"/>
    <col min="2829" max="2829" width="14" style="9" customWidth="1"/>
    <col min="2830" max="2830" width="14.5703125" style="9" customWidth="1"/>
    <col min="2831" max="2831" width="3.42578125" style="9" customWidth="1"/>
    <col min="2832" max="2832" width="21.42578125" style="9" customWidth="1"/>
    <col min="2833" max="2833" width="16" style="9" customWidth="1"/>
    <col min="2834" max="2834" width="0.28515625" style="9" customWidth="1"/>
    <col min="2835" max="2868" width="10.5703125" style="9" customWidth="1"/>
    <col min="2869" max="2965" width="0" style="9" hidden="1" customWidth="1"/>
    <col min="2966" max="3069" width="0" style="9" hidden="1"/>
    <col min="3070" max="3070" width="40.42578125" style="9" customWidth="1"/>
    <col min="3071" max="3072" width="0" style="9" hidden="1" customWidth="1"/>
    <col min="3073" max="3073" width="16.5703125" style="9" bestFit="1" customWidth="1"/>
    <col min="3074" max="3076" width="0" style="9" hidden="1" customWidth="1"/>
    <col min="3077" max="3077" width="12" style="9" customWidth="1"/>
    <col min="3078" max="3078" width="30.42578125" style="9" bestFit="1" customWidth="1"/>
    <col min="3079" max="3079" width="12" style="9" customWidth="1"/>
    <col min="3080" max="3080" width="15.28515625" style="9" customWidth="1"/>
    <col min="3081" max="3081" width="14.28515625" style="9" customWidth="1"/>
    <col min="3082" max="3082" width="14" style="9" customWidth="1"/>
    <col min="3083" max="3083" width="13.5703125" style="9" customWidth="1"/>
    <col min="3084" max="3084" width="15.140625" style="9" customWidth="1"/>
    <col min="3085" max="3085" width="14" style="9" customWidth="1"/>
    <col min="3086" max="3086" width="14.5703125" style="9" customWidth="1"/>
    <col min="3087" max="3087" width="3.42578125" style="9" customWidth="1"/>
    <col min="3088" max="3088" width="21.42578125" style="9" customWidth="1"/>
    <col min="3089" max="3089" width="16" style="9" customWidth="1"/>
    <col min="3090" max="3090" width="0.28515625" style="9" customWidth="1"/>
    <col min="3091" max="3124" width="10.5703125" style="9" customWidth="1"/>
    <col min="3125" max="3221" width="0" style="9" hidden="1" customWidth="1"/>
    <col min="3222" max="3325" width="0" style="9" hidden="1"/>
    <col min="3326" max="3326" width="40.42578125" style="9" customWidth="1"/>
    <col min="3327" max="3328" width="0" style="9" hidden="1" customWidth="1"/>
    <col min="3329" max="3329" width="16.5703125" style="9" bestFit="1" customWidth="1"/>
    <col min="3330" max="3332" width="0" style="9" hidden="1" customWidth="1"/>
    <col min="3333" max="3333" width="12" style="9" customWidth="1"/>
    <col min="3334" max="3334" width="30.42578125" style="9" bestFit="1" customWidth="1"/>
    <col min="3335" max="3335" width="12" style="9" customWidth="1"/>
    <col min="3336" max="3336" width="15.28515625" style="9" customWidth="1"/>
    <col min="3337" max="3337" width="14.28515625" style="9" customWidth="1"/>
    <col min="3338" max="3338" width="14" style="9" customWidth="1"/>
    <col min="3339" max="3339" width="13.5703125" style="9" customWidth="1"/>
    <col min="3340" max="3340" width="15.140625" style="9" customWidth="1"/>
    <col min="3341" max="3341" width="14" style="9" customWidth="1"/>
    <col min="3342" max="3342" width="14.5703125" style="9" customWidth="1"/>
    <col min="3343" max="3343" width="3.42578125" style="9" customWidth="1"/>
    <col min="3344" max="3344" width="21.42578125" style="9" customWidth="1"/>
    <col min="3345" max="3345" width="16" style="9" customWidth="1"/>
    <col min="3346" max="3346" width="0.28515625" style="9" customWidth="1"/>
    <col min="3347" max="3380" width="10.5703125" style="9" customWidth="1"/>
    <col min="3381" max="3477" width="0" style="9" hidden="1" customWidth="1"/>
    <col min="3478" max="3581" width="0" style="9" hidden="1"/>
    <col min="3582" max="3582" width="40.42578125" style="9" customWidth="1"/>
    <col min="3583" max="3584" width="0" style="9" hidden="1" customWidth="1"/>
    <col min="3585" max="3585" width="16.5703125" style="9" bestFit="1" customWidth="1"/>
    <col min="3586" max="3588" width="0" style="9" hidden="1" customWidth="1"/>
    <col min="3589" max="3589" width="12" style="9" customWidth="1"/>
    <col min="3590" max="3590" width="30.42578125" style="9" bestFit="1" customWidth="1"/>
    <col min="3591" max="3591" width="12" style="9" customWidth="1"/>
    <col min="3592" max="3592" width="15.28515625" style="9" customWidth="1"/>
    <col min="3593" max="3593" width="14.28515625" style="9" customWidth="1"/>
    <col min="3594" max="3594" width="14" style="9" customWidth="1"/>
    <col min="3595" max="3595" width="13.5703125" style="9" customWidth="1"/>
    <col min="3596" max="3596" width="15.140625" style="9" customWidth="1"/>
    <col min="3597" max="3597" width="14" style="9" customWidth="1"/>
    <col min="3598" max="3598" width="14.5703125" style="9" customWidth="1"/>
    <col min="3599" max="3599" width="3.42578125" style="9" customWidth="1"/>
    <col min="3600" max="3600" width="21.42578125" style="9" customWidth="1"/>
    <col min="3601" max="3601" width="16" style="9" customWidth="1"/>
    <col min="3602" max="3602" width="0.28515625" style="9" customWidth="1"/>
    <col min="3603" max="3636" width="10.5703125" style="9" customWidth="1"/>
    <col min="3637" max="3733" width="0" style="9" hidden="1" customWidth="1"/>
    <col min="3734" max="3837" width="0" style="9" hidden="1"/>
    <col min="3838" max="3838" width="40.42578125" style="9" customWidth="1"/>
    <col min="3839" max="3840" width="0" style="9" hidden="1" customWidth="1"/>
    <col min="3841" max="3841" width="16.5703125" style="9" bestFit="1" customWidth="1"/>
    <col min="3842" max="3844" width="0" style="9" hidden="1" customWidth="1"/>
    <col min="3845" max="3845" width="12" style="9" customWidth="1"/>
    <col min="3846" max="3846" width="30.42578125" style="9" bestFit="1" customWidth="1"/>
    <col min="3847" max="3847" width="12" style="9" customWidth="1"/>
    <col min="3848" max="3848" width="15.28515625" style="9" customWidth="1"/>
    <col min="3849" max="3849" width="14.28515625" style="9" customWidth="1"/>
    <col min="3850" max="3850" width="14" style="9" customWidth="1"/>
    <col min="3851" max="3851" width="13.5703125" style="9" customWidth="1"/>
    <col min="3852" max="3852" width="15.140625" style="9" customWidth="1"/>
    <col min="3853" max="3853" width="14" style="9" customWidth="1"/>
    <col min="3854" max="3854" width="14.5703125" style="9" customWidth="1"/>
    <col min="3855" max="3855" width="3.42578125" style="9" customWidth="1"/>
    <col min="3856" max="3856" width="21.42578125" style="9" customWidth="1"/>
    <col min="3857" max="3857" width="16" style="9" customWidth="1"/>
    <col min="3858" max="3858" width="0.28515625" style="9" customWidth="1"/>
    <col min="3859" max="3892" width="10.5703125" style="9" customWidth="1"/>
    <col min="3893" max="3989" width="0" style="9" hidden="1" customWidth="1"/>
    <col min="3990" max="4093" width="0" style="9" hidden="1"/>
    <col min="4094" max="4094" width="40.42578125" style="9" customWidth="1"/>
    <col min="4095" max="4096" width="0" style="9" hidden="1" customWidth="1"/>
    <col min="4097" max="4097" width="16.5703125" style="9" bestFit="1" customWidth="1"/>
    <col min="4098" max="4100" width="0" style="9" hidden="1" customWidth="1"/>
    <col min="4101" max="4101" width="12" style="9" customWidth="1"/>
    <col min="4102" max="4102" width="30.42578125" style="9" bestFit="1" customWidth="1"/>
    <col min="4103" max="4103" width="12" style="9" customWidth="1"/>
    <col min="4104" max="4104" width="15.28515625" style="9" customWidth="1"/>
    <col min="4105" max="4105" width="14.28515625" style="9" customWidth="1"/>
    <col min="4106" max="4106" width="14" style="9" customWidth="1"/>
    <col min="4107" max="4107" width="13.5703125" style="9" customWidth="1"/>
    <col min="4108" max="4108" width="15.140625" style="9" customWidth="1"/>
    <col min="4109" max="4109" width="14" style="9" customWidth="1"/>
    <col min="4110" max="4110" width="14.5703125" style="9" customWidth="1"/>
    <col min="4111" max="4111" width="3.42578125" style="9" customWidth="1"/>
    <col min="4112" max="4112" width="21.42578125" style="9" customWidth="1"/>
    <col min="4113" max="4113" width="16" style="9" customWidth="1"/>
    <col min="4114" max="4114" width="0.28515625" style="9" customWidth="1"/>
    <col min="4115" max="4148" width="10.5703125" style="9" customWidth="1"/>
    <col min="4149" max="4245" width="0" style="9" hidden="1" customWidth="1"/>
    <col min="4246" max="4349" width="0" style="9" hidden="1"/>
    <col min="4350" max="4350" width="40.42578125" style="9" customWidth="1"/>
    <col min="4351" max="4352" width="0" style="9" hidden="1" customWidth="1"/>
    <col min="4353" max="4353" width="16.5703125" style="9" bestFit="1" customWidth="1"/>
    <col min="4354" max="4356" width="0" style="9" hidden="1" customWidth="1"/>
    <col min="4357" max="4357" width="12" style="9" customWidth="1"/>
    <col min="4358" max="4358" width="30.42578125" style="9" bestFit="1" customWidth="1"/>
    <col min="4359" max="4359" width="12" style="9" customWidth="1"/>
    <col min="4360" max="4360" width="15.28515625" style="9" customWidth="1"/>
    <col min="4361" max="4361" width="14.28515625" style="9" customWidth="1"/>
    <col min="4362" max="4362" width="14" style="9" customWidth="1"/>
    <col min="4363" max="4363" width="13.5703125" style="9" customWidth="1"/>
    <col min="4364" max="4364" width="15.140625" style="9" customWidth="1"/>
    <col min="4365" max="4365" width="14" style="9" customWidth="1"/>
    <col min="4366" max="4366" width="14.5703125" style="9" customWidth="1"/>
    <col min="4367" max="4367" width="3.42578125" style="9" customWidth="1"/>
    <col min="4368" max="4368" width="21.42578125" style="9" customWidth="1"/>
    <col min="4369" max="4369" width="16" style="9" customWidth="1"/>
    <col min="4370" max="4370" width="0.28515625" style="9" customWidth="1"/>
    <col min="4371" max="4404" width="10.5703125" style="9" customWidth="1"/>
    <col min="4405" max="4501" width="0" style="9" hidden="1" customWidth="1"/>
    <col min="4502" max="4605" width="0" style="9" hidden="1"/>
    <col min="4606" max="4606" width="40.42578125" style="9" customWidth="1"/>
    <col min="4607" max="4608" width="0" style="9" hidden="1" customWidth="1"/>
    <col min="4609" max="4609" width="16.5703125" style="9" bestFit="1" customWidth="1"/>
    <col min="4610" max="4612" width="0" style="9" hidden="1" customWidth="1"/>
    <col min="4613" max="4613" width="12" style="9" customWidth="1"/>
    <col min="4614" max="4614" width="30.42578125" style="9" bestFit="1" customWidth="1"/>
    <col min="4615" max="4615" width="12" style="9" customWidth="1"/>
    <col min="4616" max="4616" width="15.28515625" style="9" customWidth="1"/>
    <col min="4617" max="4617" width="14.28515625" style="9" customWidth="1"/>
    <col min="4618" max="4618" width="14" style="9" customWidth="1"/>
    <col min="4619" max="4619" width="13.5703125" style="9" customWidth="1"/>
    <col min="4620" max="4620" width="15.140625" style="9" customWidth="1"/>
    <col min="4621" max="4621" width="14" style="9" customWidth="1"/>
    <col min="4622" max="4622" width="14.5703125" style="9" customWidth="1"/>
    <col min="4623" max="4623" width="3.42578125" style="9" customWidth="1"/>
    <col min="4624" max="4624" width="21.42578125" style="9" customWidth="1"/>
    <col min="4625" max="4625" width="16" style="9" customWidth="1"/>
    <col min="4626" max="4626" width="0.28515625" style="9" customWidth="1"/>
    <col min="4627" max="4660" width="10.5703125" style="9" customWidth="1"/>
    <col min="4661" max="4757" width="0" style="9" hidden="1" customWidth="1"/>
    <col min="4758" max="4861" width="0" style="9" hidden="1"/>
    <col min="4862" max="4862" width="40.42578125" style="9" customWidth="1"/>
    <col min="4863" max="4864" width="0" style="9" hidden="1" customWidth="1"/>
    <col min="4865" max="4865" width="16.5703125" style="9" bestFit="1" customWidth="1"/>
    <col min="4866" max="4868" width="0" style="9" hidden="1" customWidth="1"/>
    <col min="4869" max="4869" width="12" style="9" customWidth="1"/>
    <col min="4870" max="4870" width="30.42578125" style="9" bestFit="1" customWidth="1"/>
    <col min="4871" max="4871" width="12" style="9" customWidth="1"/>
    <col min="4872" max="4872" width="15.28515625" style="9" customWidth="1"/>
    <col min="4873" max="4873" width="14.28515625" style="9" customWidth="1"/>
    <col min="4874" max="4874" width="14" style="9" customWidth="1"/>
    <col min="4875" max="4875" width="13.5703125" style="9" customWidth="1"/>
    <col min="4876" max="4876" width="15.140625" style="9" customWidth="1"/>
    <col min="4877" max="4877" width="14" style="9" customWidth="1"/>
    <col min="4878" max="4878" width="14.5703125" style="9" customWidth="1"/>
    <col min="4879" max="4879" width="3.42578125" style="9" customWidth="1"/>
    <col min="4880" max="4880" width="21.42578125" style="9" customWidth="1"/>
    <col min="4881" max="4881" width="16" style="9" customWidth="1"/>
    <col min="4882" max="4882" width="0.28515625" style="9" customWidth="1"/>
    <col min="4883" max="4916" width="10.5703125" style="9" customWidth="1"/>
    <col min="4917" max="5013" width="0" style="9" hidden="1" customWidth="1"/>
    <col min="5014" max="5117" width="0" style="9" hidden="1"/>
    <col min="5118" max="5118" width="40.42578125" style="9" customWidth="1"/>
    <col min="5119" max="5120" width="0" style="9" hidden="1" customWidth="1"/>
    <col min="5121" max="5121" width="16.5703125" style="9" bestFit="1" customWidth="1"/>
    <col min="5122" max="5124" width="0" style="9" hidden="1" customWidth="1"/>
    <col min="5125" max="5125" width="12" style="9" customWidth="1"/>
    <col min="5126" max="5126" width="30.42578125" style="9" bestFit="1" customWidth="1"/>
    <col min="5127" max="5127" width="12" style="9" customWidth="1"/>
    <col min="5128" max="5128" width="15.28515625" style="9" customWidth="1"/>
    <col min="5129" max="5129" width="14.28515625" style="9" customWidth="1"/>
    <col min="5130" max="5130" width="14" style="9" customWidth="1"/>
    <col min="5131" max="5131" width="13.5703125" style="9" customWidth="1"/>
    <col min="5132" max="5132" width="15.140625" style="9" customWidth="1"/>
    <col min="5133" max="5133" width="14" style="9" customWidth="1"/>
    <col min="5134" max="5134" width="14.5703125" style="9" customWidth="1"/>
    <col min="5135" max="5135" width="3.42578125" style="9" customWidth="1"/>
    <col min="5136" max="5136" width="21.42578125" style="9" customWidth="1"/>
    <col min="5137" max="5137" width="16" style="9" customWidth="1"/>
    <col min="5138" max="5138" width="0.28515625" style="9" customWidth="1"/>
    <col min="5139" max="5172" width="10.5703125" style="9" customWidth="1"/>
    <col min="5173" max="5269" width="0" style="9" hidden="1" customWidth="1"/>
    <col min="5270" max="5373" width="0" style="9" hidden="1"/>
    <col min="5374" max="5374" width="40.42578125" style="9" customWidth="1"/>
    <col min="5375" max="5376" width="0" style="9" hidden="1" customWidth="1"/>
    <col min="5377" max="5377" width="16.5703125" style="9" bestFit="1" customWidth="1"/>
    <col min="5378" max="5380" width="0" style="9" hidden="1" customWidth="1"/>
    <col min="5381" max="5381" width="12" style="9" customWidth="1"/>
    <col min="5382" max="5382" width="30.42578125" style="9" bestFit="1" customWidth="1"/>
    <col min="5383" max="5383" width="12" style="9" customWidth="1"/>
    <col min="5384" max="5384" width="15.28515625" style="9" customWidth="1"/>
    <col min="5385" max="5385" width="14.28515625" style="9" customWidth="1"/>
    <col min="5386" max="5386" width="14" style="9" customWidth="1"/>
    <col min="5387" max="5387" width="13.5703125" style="9" customWidth="1"/>
    <col min="5388" max="5388" width="15.140625" style="9" customWidth="1"/>
    <col min="5389" max="5389" width="14" style="9" customWidth="1"/>
    <col min="5390" max="5390" width="14.5703125" style="9" customWidth="1"/>
    <col min="5391" max="5391" width="3.42578125" style="9" customWidth="1"/>
    <col min="5392" max="5392" width="21.42578125" style="9" customWidth="1"/>
    <col min="5393" max="5393" width="16" style="9" customWidth="1"/>
    <col min="5394" max="5394" width="0.28515625" style="9" customWidth="1"/>
    <col min="5395" max="5428" width="10.5703125" style="9" customWidth="1"/>
    <col min="5429" max="5525" width="0" style="9" hidden="1" customWidth="1"/>
    <col min="5526" max="5629" width="0" style="9" hidden="1"/>
    <col min="5630" max="5630" width="40.42578125" style="9" customWidth="1"/>
    <col min="5631" max="5632" width="0" style="9" hidden="1" customWidth="1"/>
    <col min="5633" max="5633" width="16.5703125" style="9" bestFit="1" customWidth="1"/>
    <col min="5634" max="5636" width="0" style="9" hidden="1" customWidth="1"/>
    <col min="5637" max="5637" width="12" style="9" customWidth="1"/>
    <col min="5638" max="5638" width="30.42578125" style="9" bestFit="1" customWidth="1"/>
    <col min="5639" max="5639" width="12" style="9" customWidth="1"/>
    <col min="5640" max="5640" width="15.28515625" style="9" customWidth="1"/>
    <col min="5641" max="5641" width="14.28515625" style="9" customWidth="1"/>
    <col min="5642" max="5642" width="14" style="9" customWidth="1"/>
    <col min="5643" max="5643" width="13.5703125" style="9" customWidth="1"/>
    <col min="5644" max="5644" width="15.140625" style="9" customWidth="1"/>
    <col min="5645" max="5645" width="14" style="9" customWidth="1"/>
    <col min="5646" max="5646" width="14.5703125" style="9" customWidth="1"/>
    <col min="5647" max="5647" width="3.42578125" style="9" customWidth="1"/>
    <col min="5648" max="5648" width="21.42578125" style="9" customWidth="1"/>
    <col min="5649" max="5649" width="16" style="9" customWidth="1"/>
    <col min="5650" max="5650" width="0.28515625" style="9" customWidth="1"/>
    <col min="5651" max="5684" width="10.5703125" style="9" customWidth="1"/>
    <col min="5685" max="5781" width="0" style="9" hidden="1" customWidth="1"/>
    <col min="5782" max="5885" width="0" style="9" hidden="1"/>
    <col min="5886" max="5886" width="40.42578125" style="9" customWidth="1"/>
    <col min="5887" max="5888" width="0" style="9" hidden="1" customWidth="1"/>
    <col min="5889" max="5889" width="16.5703125" style="9" bestFit="1" customWidth="1"/>
    <col min="5890" max="5892" width="0" style="9" hidden="1" customWidth="1"/>
    <col min="5893" max="5893" width="12" style="9" customWidth="1"/>
    <col min="5894" max="5894" width="30.42578125" style="9" bestFit="1" customWidth="1"/>
    <col min="5895" max="5895" width="12" style="9" customWidth="1"/>
    <col min="5896" max="5896" width="15.28515625" style="9" customWidth="1"/>
    <col min="5897" max="5897" width="14.28515625" style="9" customWidth="1"/>
    <col min="5898" max="5898" width="14" style="9" customWidth="1"/>
    <col min="5899" max="5899" width="13.5703125" style="9" customWidth="1"/>
    <col min="5900" max="5900" width="15.140625" style="9" customWidth="1"/>
    <col min="5901" max="5901" width="14" style="9" customWidth="1"/>
    <col min="5902" max="5902" width="14.5703125" style="9" customWidth="1"/>
    <col min="5903" max="5903" width="3.42578125" style="9" customWidth="1"/>
    <col min="5904" max="5904" width="21.42578125" style="9" customWidth="1"/>
    <col min="5905" max="5905" width="16" style="9" customWidth="1"/>
    <col min="5906" max="5906" width="0.28515625" style="9" customWidth="1"/>
    <col min="5907" max="5940" width="10.5703125" style="9" customWidth="1"/>
    <col min="5941" max="6037" width="0" style="9" hidden="1" customWidth="1"/>
    <col min="6038" max="6141" width="0" style="9" hidden="1"/>
    <col min="6142" max="6142" width="40.42578125" style="9" customWidth="1"/>
    <col min="6143" max="6144" width="0" style="9" hidden="1" customWidth="1"/>
    <col min="6145" max="6145" width="16.5703125" style="9" bestFit="1" customWidth="1"/>
    <col min="6146" max="6148" width="0" style="9" hidden="1" customWidth="1"/>
    <col min="6149" max="6149" width="12" style="9" customWidth="1"/>
    <col min="6150" max="6150" width="30.42578125" style="9" bestFit="1" customWidth="1"/>
    <col min="6151" max="6151" width="12" style="9" customWidth="1"/>
    <col min="6152" max="6152" width="15.28515625" style="9" customWidth="1"/>
    <col min="6153" max="6153" width="14.28515625" style="9" customWidth="1"/>
    <col min="6154" max="6154" width="14" style="9" customWidth="1"/>
    <col min="6155" max="6155" width="13.5703125" style="9" customWidth="1"/>
    <col min="6156" max="6156" width="15.140625" style="9" customWidth="1"/>
    <col min="6157" max="6157" width="14" style="9" customWidth="1"/>
    <col min="6158" max="6158" width="14.5703125" style="9" customWidth="1"/>
    <col min="6159" max="6159" width="3.42578125" style="9" customWidth="1"/>
    <col min="6160" max="6160" width="21.42578125" style="9" customWidth="1"/>
    <col min="6161" max="6161" width="16" style="9" customWidth="1"/>
    <col min="6162" max="6162" width="0.28515625" style="9" customWidth="1"/>
    <col min="6163" max="6196" width="10.5703125" style="9" customWidth="1"/>
    <col min="6197" max="6293" width="0" style="9" hidden="1" customWidth="1"/>
    <col min="6294" max="6397" width="0" style="9" hidden="1"/>
    <col min="6398" max="6398" width="40.42578125" style="9" customWidth="1"/>
    <col min="6399" max="6400" width="0" style="9" hidden="1" customWidth="1"/>
    <col min="6401" max="6401" width="16.5703125" style="9" bestFit="1" customWidth="1"/>
    <col min="6402" max="6404" width="0" style="9" hidden="1" customWidth="1"/>
    <col min="6405" max="6405" width="12" style="9" customWidth="1"/>
    <col min="6406" max="6406" width="30.42578125" style="9" bestFit="1" customWidth="1"/>
    <col min="6407" max="6407" width="12" style="9" customWidth="1"/>
    <col min="6408" max="6408" width="15.28515625" style="9" customWidth="1"/>
    <col min="6409" max="6409" width="14.28515625" style="9" customWidth="1"/>
    <col min="6410" max="6410" width="14" style="9" customWidth="1"/>
    <col min="6411" max="6411" width="13.5703125" style="9" customWidth="1"/>
    <col min="6412" max="6412" width="15.140625" style="9" customWidth="1"/>
    <col min="6413" max="6413" width="14" style="9" customWidth="1"/>
    <col min="6414" max="6414" width="14.5703125" style="9" customWidth="1"/>
    <col min="6415" max="6415" width="3.42578125" style="9" customWidth="1"/>
    <col min="6416" max="6416" width="21.42578125" style="9" customWidth="1"/>
    <col min="6417" max="6417" width="16" style="9" customWidth="1"/>
    <col min="6418" max="6418" width="0.28515625" style="9" customWidth="1"/>
    <col min="6419" max="6452" width="10.5703125" style="9" customWidth="1"/>
    <col min="6453" max="6549" width="0" style="9" hidden="1" customWidth="1"/>
    <col min="6550" max="6653" width="0" style="9" hidden="1"/>
    <col min="6654" max="6654" width="40.42578125" style="9" customWidth="1"/>
    <col min="6655" max="6656" width="0" style="9" hidden="1" customWidth="1"/>
    <col min="6657" max="6657" width="16.5703125" style="9" bestFit="1" customWidth="1"/>
    <col min="6658" max="6660" width="0" style="9" hidden="1" customWidth="1"/>
    <col min="6661" max="6661" width="12" style="9" customWidth="1"/>
    <col min="6662" max="6662" width="30.42578125" style="9" bestFit="1" customWidth="1"/>
    <col min="6663" max="6663" width="12" style="9" customWidth="1"/>
    <col min="6664" max="6664" width="15.28515625" style="9" customWidth="1"/>
    <col min="6665" max="6665" width="14.28515625" style="9" customWidth="1"/>
    <col min="6666" max="6666" width="14" style="9" customWidth="1"/>
    <col min="6667" max="6667" width="13.5703125" style="9" customWidth="1"/>
    <col min="6668" max="6668" width="15.140625" style="9" customWidth="1"/>
    <col min="6669" max="6669" width="14" style="9" customWidth="1"/>
    <col min="6670" max="6670" width="14.5703125" style="9" customWidth="1"/>
    <col min="6671" max="6671" width="3.42578125" style="9" customWidth="1"/>
    <col min="6672" max="6672" width="21.42578125" style="9" customWidth="1"/>
    <col min="6673" max="6673" width="16" style="9" customWidth="1"/>
    <col min="6674" max="6674" width="0.28515625" style="9" customWidth="1"/>
    <col min="6675" max="6708" width="10.5703125" style="9" customWidth="1"/>
    <col min="6709" max="6805" width="0" style="9" hidden="1" customWidth="1"/>
    <col min="6806" max="6909" width="0" style="9" hidden="1"/>
    <col min="6910" max="6910" width="40.42578125" style="9" customWidth="1"/>
    <col min="6911" max="6912" width="0" style="9" hidden="1" customWidth="1"/>
    <col min="6913" max="6913" width="16.5703125" style="9" bestFit="1" customWidth="1"/>
    <col min="6914" max="6916" width="0" style="9" hidden="1" customWidth="1"/>
    <col min="6917" max="6917" width="12" style="9" customWidth="1"/>
    <col min="6918" max="6918" width="30.42578125" style="9" bestFit="1" customWidth="1"/>
    <col min="6919" max="6919" width="12" style="9" customWidth="1"/>
    <col min="6920" max="6920" width="15.28515625" style="9" customWidth="1"/>
    <col min="6921" max="6921" width="14.28515625" style="9" customWidth="1"/>
    <col min="6922" max="6922" width="14" style="9" customWidth="1"/>
    <col min="6923" max="6923" width="13.5703125" style="9" customWidth="1"/>
    <col min="6924" max="6924" width="15.140625" style="9" customWidth="1"/>
    <col min="6925" max="6925" width="14" style="9" customWidth="1"/>
    <col min="6926" max="6926" width="14.5703125" style="9" customWidth="1"/>
    <col min="6927" max="6927" width="3.42578125" style="9" customWidth="1"/>
    <col min="6928" max="6928" width="21.42578125" style="9" customWidth="1"/>
    <col min="6929" max="6929" width="16" style="9" customWidth="1"/>
    <col min="6930" max="6930" width="0.28515625" style="9" customWidth="1"/>
    <col min="6931" max="6964" width="10.5703125" style="9" customWidth="1"/>
    <col min="6965" max="7061" width="0" style="9" hidden="1" customWidth="1"/>
    <col min="7062" max="7165" width="0" style="9" hidden="1"/>
    <col min="7166" max="7166" width="40.42578125" style="9" customWidth="1"/>
    <col min="7167" max="7168" width="0" style="9" hidden="1" customWidth="1"/>
    <col min="7169" max="7169" width="16.5703125" style="9" bestFit="1" customWidth="1"/>
    <col min="7170" max="7172" width="0" style="9" hidden="1" customWidth="1"/>
    <col min="7173" max="7173" width="12" style="9" customWidth="1"/>
    <col min="7174" max="7174" width="30.42578125" style="9" bestFit="1" customWidth="1"/>
    <col min="7175" max="7175" width="12" style="9" customWidth="1"/>
    <col min="7176" max="7176" width="15.28515625" style="9" customWidth="1"/>
    <col min="7177" max="7177" width="14.28515625" style="9" customWidth="1"/>
    <col min="7178" max="7178" width="14" style="9" customWidth="1"/>
    <col min="7179" max="7179" width="13.5703125" style="9" customWidth="1"/>
    <col min="7180" max="7180" width="15.140625" style="9" customWidth="1"/>
    <col min="7181" max="7181" width="14" style="9" customWidth="1"/>
    <col min="7182" max="7182" width="14.5703125" style="9" customWidth="1"/>
    <col min="7183" max="7183" width="3.42578125" style="9" customWidth="1"/>
    <col min="7184" max="7184" width="21.42578125" style="9" customWidth="1"/>
    <col min="7185" max="7185" width="16" style="9" customWidth="1"/>
    <col min="7186" max="7186" width="0.28515625" style="9" customWidth="1"/>
    <col min="7187" max="7220" width="10.5703125" style="9" customWidth="1"/>
    <col min="7221" max="7317" width="0" style="9" hidden="1" customWidth="1"/>
    <col min="7318" max="7421" width="0" style="9" hidden="1"/>
    <col min="7422" max="7422" width="40.42578125" style="9" customWidth="1"/>
    <col min="7423" max="7424" width="0" style="9" hidden="1" customWidth="1"/>
    <col min="7425" max="7425" width="16.5703125" style="9" bestFit="1" customWidth="1"/>
    <col min="7426" max="7428" width="0" style="9" hidden="1" customWidth="1"/>
    <col min="7429" max="7429" width="12" style="9" customWidth="1"/>
    <col min="7430" max="7430" width="30.42578125" style="9" bestFit="1" customWidth="1"/>
    <col min="7431" max="7431" width="12" style="9" customWidth="1"/>
    <col min="7432" max="7432" width="15.28515625" style="9" customWidth="1"/>
    <col min="7433" max="7433" width="14.28515625" style="9" customWidth="1"/>
    <col min="7434" max="7434" width="14" style="9" customWidth="1"/>
    <col min="7435" max="7435" width="13.5703125" style="9" customWidth="1"/>
    <col min="7436" max="7436" width="15.140625" style="9" customWidth="1"/>
    <col min="7437" max="7437" width="14" style="9" customWidth="1"/>
    <col min="7438" max="7438" width="14.5703125" style="9" customWidth="1"/>
    <col min="7439" max="7439" width="3.42578125" style="9" customWidth="1"/>
    <col min="7440" max="7440" width="21.42578125" style="9" customWidth="1"/>
    <col min="7441" max="7441" width="16" style="9" customWidth="1"/>
    <col min="7442" max="7442" width="0.28515625" style="9" customWidth="1"/>
    <col min="7443" max="7476" width="10.5703125" style="9" customWidth="1"/>
    <col min="7477" max="7573" width="0" style="9" hidden="1" customWidth="1"/>
    <col min="7574" max="7677" width="0" style="9" hidden="1"/>
    <col min="7678" max="7678" width="40.42578125" style="9" customWidth="1"/>
    <col min="7679" max="7680" width="0" style="9" hidden="1" customWidth="1"/>
    <col min="7681" max="7681" width="16.5703125" style="9" bestFit="1" customWidth="1"/>
    <col min="7682" max="7684" width="0" style="9" hidden="1" customWidth="1"/>
    <col min="7685" max="7685" width="12" style="9" customWidth="1"/>
    <col min="7686" max="7686" width="30.42578125" style="9" bestFit="1" customWidth="1"/>
    <col min="7687" max="7687" width="12" style="9" customWidth="1"/>
    <col min="7688" max="7688" width="15.28515625" style="9" customWidth="1"/>
    <col min="7689" max="7689" width="14.28515625" style="9" customWidth="1"/>
    <col min="7690" max="7690" width="14" style="9" customWidth="1"/>
    <col min="7691" max="7691" width="13.5703125" style="9" customWidth="1"/>
    <col min="7692" max="7692" width="15.140625" style="9" customWidth="1"/>
    <col min="7693" max="7693" width="14" style="9" customWidth="1"/>
    <col min="7694" max="7694" width="14.5703125" style="9" customWidth="1"/>
    <col min="7695" max="7695" width="3.42578125" style="9" customWidth="1"/>
    <col min="7696" max="7696" width="21.42578125" style="9" customWidth="1"/>
    <col min="7697" max="7697" width="16" style="9" customWidth="1"/>
    <col min="7698" max="7698" width="0.28515625" style="9" customWidth="1"/>
    <col min="7699" max="7732" width="10.5703125" style="9" customWidth="1"/>
    <col min="7733" max="7829" width="0" style="9" hidden="1" customWidth="1"/>
    <col min="7830" max="7933" width="0" style="9" hidden="1"/>
    <col min="7934" max="7934" width="40.42578125" style="9" customWidth="1"/>
    <col min="7935" max="7936" width="0" style="9" hidden="1" customWidth="1"/>
    <col min="7937" max="7937" width="16.5703125" style="9" bestFit="1" customWidth="1"/>
    <col min="7938" max="7940" width="0" style="9" hidden="1" customWidth="1"/>
    <col min="7941" max="7941" width="12" style="9" customWidth="1"/>
    <col min="7942" max="7942" width="30.42578125" style="9" bestFit="1" customWidth="1"/>
    <col min="7943" max="7943" width="12" style="9" customWidth="1"/>
    <col min="7944" max="7944" width="15.28515625" style="9" customWidth="1"/>
    <col min="7945" max="7945" width="14.28515625" style="9" customWidth="1"/>
    <col min="7946" max="7946" width="14" style="9" customWidth="1"/>
    <col min="7947" max="7947" width="13.5703125" style="9" customWidth="1"/>
    <col min="7948" max="7948" width="15.140625" style="9" customWidth="1"/>
    <col min="7949" max="7949" width="14" style="9" customWidth="1"/>
    <col min="7950" max="7950" width="14.5703125" style="9" customWidth="1"/>
    <col min="7951" max="7951" width="3.42578125" style="9" customWidth="1"/>
    <col min="7952" max="7952" width="21.42578125" style="9" customWidth="1"/>
    <col min="7953" max="7953" width="16" style="9" customWidth="1"/>
    <col min="7954" max="7954" width="0.28515625" style="9" customWidth="1"/>
    <col min="7955" max="7988" width="10.5703125" style="9" customWidth="1"/>
    <col min="7989" max="8085" width="0" style="9" hidden="1" customWidth="1"/>
    <col min="8086" max="8189" width="0" style="9" hidden="1"/>
    <col min="8190" max="8190" width="40.42578125" style="9" customWidth="1"/>
    <col min="8191" max="8192" width="0" style="9" hidden="1" customWidth="1"/>
    <col min="8193" max="8193" width="16.5703125" style="9" bestFit="1" customWidth="1"/>
    <col min="8194" max="8196" width="0" style="9" hidden="1" customWidth="1"/>
    <col min="8197" max="8197" width="12" style="9" customWidth="1"/>
    <col min="8198" max="8198" width="30.42578125" style="9" bestFit="1" customWidth="1"/>
    <col min="8199" max="8199" width="12" style="9" customWidth="1"/>
    <col min="8200" max="8200" width="15.28515625" style="9" customWidth="1"/>
    <col min="8201" max="8201" width="14.28515625" style="9" customWidth="1"/>
    <col min="8202" max="8202" width="14" style="9" customWidth="1"/>
    <col min="8203" max="8203" width="13.5703125" style="9" customWidth="1"/>
    <col min="8204" max="8204" width="15.140625" style="9" customWidth="1"/>
    <col min="8205" max="8205" width="14" style="9" customWidth="1"/>
    <col min="8206" max="8206" width="14.5703125" style="9" customWidth="1"/>
    <col min="8207" max="8207" width="3.42578125" style="9" customWidth="1"/>
    <col min="8208" max="8208" width="21.42578125" style="9" customWidth="1"/>
    <col min="8209" max="8209" width="16" style="9" customWidth="1"/>
    <col min="8210" max="8210" width="0.28515625" style="9" customWidth="1"/>
    <col min="8211" max="8244" width="10.5703125" style="9" customWidth="1"/>
    <col min="8245" max="8341" width="0" style="9" hidden="1" customWidth="1"/>
    <col min="8342" max="8445" width="0" style="9" hidden="1"/>
    <col min="8446" max="8446" width="40.42578125" style="9" customWidth="1"/>
    <col min="8447" max="8448" width="0" style="9" hidden="1" customWidth="1"/>
    <col min="8449" max="8449" width="16.5703125" style="9" bestFit="1" customWidth="1"/>
    <col min="8450" max="8452" width="0" style="9" hidden="1" customWidth="1"/>
    <col min="8453" max="8453" width="12" style="9" customWidth="1"/>
    <col min="8454" max="8454" width="30.42578125" style="9" bestFit="1" customWidth="1"/>
    <col min="8455" max="8455" width="12" style="9" customWidth="1"/>
    <col min="8456" max="8456" width="15.28515625" style="9" customWidth="1"/>
    <col min="8457" max="8457" width="14.28515625" style="9" customWidth="1"/>
    <col min="8458" max="8458" width="14" style="9" customWidth="1"/>
    <col min="8459" max="8459" width="13.5703125" style="9" customWidth="1"/>
    <col min="8460" max="8460" width="15.140625" style="9" customWidth="1"/>
    <col min="8461" max="8461" width="14" style="9" customWidth="1"/>
    <col min="8462" max="8462" width="14.5703125" style="9" customWidth="1"/>
    <col min="8463" max="8463" width="3.42578125" style="9" customWidth="1"/>
    <col min="8464" max="8464" width="21.42578125" style="9" customWidth="1"/>
    <col min="8465" max="8465" width="16" style="9" customWidth="1"/>
    <col min="8466" max="8466" width="0.28515625" style="9" customWidth="1"/>
    <col min="8467" max="8500" width="10.5703125" style="9" customWidth="1"/>
    <col min="8501" max="8597" width="0" style="9" hidden="1" customWidth="1"/>
    <col min="8598" max="8701" width="0" style="9" hidden="1"/>
    <col min="8702" max="8702" width="40.42578125" style="9" customWidth="1"/>
    <col min="8703" max="8704" width="0" style="9" hidden="1" customWidth="1"/>
    <col min="8705" max="8705" width="16.5703125" style="9" bestFit="1" customWidth="1"/>
    <col min="8706" max="8708" width="0" style="9" hidden="1" customWidth="1"/>
    <col min="8709" max="8709" width="12" style="9" customWidth="1"/>
    <col min="8710" max="8710" width="30.42578125" style="9" bestFit="1" customWidth="1"/>
    <col min="8711" max="8711" width="12" style="9" customWidth="1"/>
    <col min="8712" max="8712" width="15.28515625" style="9" customWidth="1"/>
    <col min="8713" max="8713" width="14.28515625" style="9" customWidth="1"/>
    <col min="8714" max="8714" width="14" style="9" customWidth="1"/>
    <col min="8715" max="8715" width="13.5703125" style="9" customWidth="1"/>
    <col min="8716" max="8716" width="15.140625" style="9" customWidth="1"/>
    <col min="8717" max="8717" width="14" style="9" customWidth="1"/>
    <col min="8718" max="8718" width="14.5703125" style="9" customWidth="1"/>
    <col min="8719" max="8719" width="3.42578125" style="9" customWidth="1"/>
    <col min="8720" max="8720" width="21.42578125" style="9" customWidth="1"/>
    <col min="8721" max="8721" width="16" style="9" customWidth="1"/>
    <col min="8722" max="8722" width="0.28515625" style="9" customWidth="1"/>
    <col min="8723" max="8756" width="10.5703125" style="9" customWidth="1"/>
    <col min="8757" max="8853" width="0" style="9" hidden="1" customWidth="1"/>
    <col min="8854" max="8957" width="0" style="9" hidden="1"/>
    <col min="8958" max="8958" width="40.42578125" style="9" customWidth="1"/>
    <col min="8959" max="8960" width="0" style="9" hidden="1" customWidth="1"/>
    <col min="8961" max="8961" width="16.5703125" style="9" bestFit="1" customWidth="1"/>
    <col min="8962" max="8964" width="0" style="9" hidden="1" customWidth="1"/>
    <col min="8965" max="8965" width="12" style="9" customWidth="1"/>
    <col min="8966" max="8966" width="30.42578125" style="9" bestFit="1" customWidth="1"/>
    <col min="8967" max="8967" width="12" style="9" customWidth="1"/>
    <col min="8968" max="8968" width="15.28515625" style="9" customWidth="1"/>
    <col min="8969" max="8969" width="14.28515625" style="9" customWidth="1"/>
    <col min="8970" max="8970" width="14" style="9" customWidth="1"/>
    <col min="8971" max="8971" width="13.5703125" style="9" customWidth="1"/>
    <col min="8972" max="8972" width="15.140625" style="9" customWidth="1"/>
    <col min="8973" max="8973" width="14" style="9" customWidth="1"/>
    <col min="8974" max="8974" width="14.5703125" style="9" customWidth="1"/>
    <col min="8975" max="8975" width="3.42578125" style="9" customWidth="1"/>
    <col min="8976" max="8976" width="21.42578125" style="9" customWidth="1"/>
    <col min="8977" max="8977" width="16" style="9" customWidth="1"/>
    <col min="8978" max="8978" width="0.28515625" style="9" customWidth="1"/>
    <col min="8979" max="9012" width="10.5703125" style="9" customWidth="1"/>
    <col min="9013" max="9109" width="0" style="9" hidden="1" customWidth="1"/>
    <col min="9110" max="9213" width="0" style="9" hidden="1"/>
    <col min="9214" max="9214" width="40.42578125" style="9" customWidth="1"/>
    <col min="9215" max="9216" width="0" style="9" hidden="1" customWidth="1"/>
    <col min="9217" max="9217" width="16.5703125" style="9" bestFit="1" customWidth="1"/>
    <col min="9218" max="9220" width="0" style="9" hidden="1" customWidth="1"/>
    <col min="9221" max="9221" width="12" style="9" customWidth="1"/>
    <col min="9222" max="9222" width="30.42578125" style="9" bestFit="1" customWidth="1"/>
    <col min="9223" max="9223" width="12" style="9" customWidth="1"/>
    <col min="9224" max="9224" width="15.28515625" style="9" customWidth="1"/>
    <col min="9225" max="9225" width="14.28515625" style="9" customWidth="1"/>
    <col min="9226" max="9226" width="14" style="9" customWidth="1"/>
    <col min="9227" max="9227" width="13.5703125" style="9" customWidth="1"/>
    <col min="9228" max="9228" width="15.140625" style="9" customWidth="1"/>
    <col min="9229" max="9229" width="14" style="9" customWidth="1"/>
    <col min="9230" max="9230" width="14.5703125" style="9" customWidth="1"/>
    <col min="9231" max="9231" width="3.42578125" style="9" customWidth="1"/>
    <col min="9232" max="9232" width="21.42578125" style="9" customWidth="1"/>
    <col min="9233" max="9233" width="16" style="9" customWidth="1"/>
    <col min="9234" max="9234" width="0.28515625" style="9" customWidth="1"/>
    <col min="9235" max="9268" width="10.5703125" style="9" customWidth="1"/>
    <col min="9269" max="9365" width="0" style="9" hidden="1" customWidth="1"/>
    <col min="9366" max="9469" width="0" style="9" hidden="1"/>
    <col min="9470" max="9470" width="40.42578125" style="9" customWidth="1"/>
    <col min="9471" max="9472" width="0" style="9" hidden="1" customWidth="1"/>
    <col min="9473" max="9473" width="16.5703125" style="9" bestFit="1" customWidth="1"/>
    <col min="9474" max="9476" width="0" style="9" hidden="1" customWidth="1"/>
    <col min="9477" max="9477" width="12" style="9" customWidth="1"/>
    <col min="9478" max="9478" width="30.42578125" style="9" bestFit="1" customWidth="1"/>
    <col min="9479" max="9479" width="12" style="9" customWidth="1"/>
    <col min="9480" max="9480" width="15.28515625" style="9" customWidth="1"/>
    <col min="9481" max="9481" width="14.28515625" style="9" customWidth="1"/>
    <col min="9482" max="9482" width="14" style="9" customWidth="1"/>
    <col min="9483" max="9483" width="13.5703125" style="9" customWidth="1"/>
    <col min="9484" max="9484" width="15.140625" style="9" customWidth="1"/>
    <col min="9485" max="9485" width="14" style="9" customWidth="1"/>
    <col min="9486" max="9486" width="14.5703125" style="9" customWidth="1"/>
    <col min="9487" max="9487" width="3.42578125" style="9" customWidth="1"/>
    <col min="9488" max="9488" width="21.42578125" style="9" customWidth="1"/>
    <col min="9489" max="9489" width="16" style="9" customWidth="1"/>
    <col min="9490" max="9490" width="0.28515625" style="9" customWidth="1"/>
    <col min="9491" max="9524" width="10.5703125" style="9" customWidth="1"/>
    <col min="9525" max="9621" width="0" style="9" hidden="1" customWidth="1"/>
    <col min="9622" max="9725" width="0" style="9" hidden="1"/>
    <col min="9726" max="9726" width="40.42578125" style="9" customWidth="1"/>
    <col min="9727" max="9728" width="0" style="9" hidden="1" customWidth="1"/>
    <col min="9729" max="9729" width="16.5703125" style="9" bestFit="1" customWidth="1"/>
    <col min="9730" max="9732" width="0" style="9" hidden="1" customWidth="1"/>
    <col min="9733" max="9733" width="12" style="9" customWidth="1"/>
    <col min="9734" max="9734" width="30.42578125" style="9" bestFit="1" customWidth="1"/>
    <col min="9735" max="9735" width="12" style="9" customWidth="1"/>
    <col min="9736" max="9736" width="15.28515625" style="9" customWidth="1"/>
    <col min="9737" max="9737" width="14.28515625" style="9" customWidth="1"/>
    <col min="9738" max="9738" width="14" style="9" customWidth="1"/>
    <col min="9739" max="9739" width="13.5703125" style="9" customWidth="1"/>
    <col min="9740" max="9740" width="15.140625" style="9" customWidth="1"/>
    <col min="9741" max="9741" width="14" style="9" customWidth="1"/>
    <col min="9742" max="9742" width="14.5703125" style="9" customWidth="1"/>
    <col min="9743" max="9743" width="3.42578125" style="9" customWidth="1"/>
    <col min="9744" max="9744" width="21.42578125" style="9" customWidth="1"/>
    <col min="9745" max="9745" width="16" style="9" customWidth="1"/>
    <col min="9746" max="9746" width="0.28515625" style="9" customWidth="1"/>
    <col min="9747" max="9780" width="10.5703125" style="9" customWidth="1"/>
    <col min="9781" max="9877" width="0" style="9" hidden="1" customWidth="1"/>
    <col min="9878" max="9981" width="0" style="9" hidden="1"/>
    <col min="9982" max="9982" width="40.42578125" style="9" customWidth="1"/>
    <col min="9983" max="9984" width="0" style="9" hidden="1" customWidth="1"/>
    <col min="9985" max="9985" width="16.5703125" style="9" bestFit="1" customWidth="1"/>
    <col min="9986" max="9988" width="0" style="9" hidden="1" customWidth="1"/>
    <col min="9989" max="9989" width="12" style="9" customWidth="1"/>
    <col min="9990" max="9990" width="30.42578125" style="9" bestFit="1" customWidth="1"/>
    <col min="9991" max="9991" width="12" style="9" customWidth="1"/>
    <col min="9992" max="9992" width="15.28515625" style="9" customWidth="1"/>
    <col min="9993" max="9993" width="14.28515625" style="9" customWidth="1"/>
    <col min="9994" max="9994" width="14" style="9" customWidth="1"/>
    <col min="9995" max="9995" width="13.5703125" style="9" customWidth="1"/>
    <col min="9996" max="9996" width="15.140625" style="9" customWidth="1"/>
    <col min="9997" max="9997" width="14" style="9" customWidth="1"/>
    <col min="9998" max="9998" width="14.5703125" style="9" customWidth="1"/>
    <col min="9999" max="9999" width="3.42578125" style="9" customWidth="1"/>
    <col min="10000" max="10000" width="21.42578125" style="9" customWidth="1"/>
    <col min="10001" max="10001" width="16" style="9" customWidth="1"/>
    <col min="10002" max="10002" width="0.28515625" style="9" customWidth="1"/>
    <col min="10003" max="10036" width="10.5703125" style="9" customWidth="1"/>
    <col min="10037" max="10133" width="0" style="9" hidden="1" customWidth="1"/>
    <col min="10134" max="10237" width="0" style="9" hidden="1"/>
    <col min="10238" max="10238" width="40.42578125" style="9" customWidth="1"/>
    <col min="10239" max="10240" width="0" style="9" hidden="1" customWidth="1"/>
    <col min="10241" max="10241" width="16.5703125" style="9" bestFit="1" customWidth="1"/>
    <col min="10242" max="10244" width="0" style="9" hidden="1" customWidth="1"/>
    <col min="10245" max="10245" width="12" style="9" customWidth="1"/>
    <col min="10246" max="10246" width="30.42578125" style="9" bestFit="1" customWidth="1"/>
    <col min="10247" max="10247" width="12" style="9" customWidth="1"/>
    <col min="10248" max="10248" width="15.28515625" style="9" customWidth="1"/>
    <col min="10249" max="10249" width="14.28515625" style="9" customWidth="1"/>
    <col min="10250" max="10250" width="14" style="9" customWidth="1"/>
    <col min="10251" max="10251" width="13.5703125" style="9" customWidth="1"/>
    <col min="10252" max="10252" width="15.140625" style="9" customWidth="1"/>
    <col min="10253" max="10253" width="14" style="9" customWidth="1"/>
    <col min="10254" max="10254" width="14.5703125" style="9" customWidth="1"/>
    <col min="10255" max="10255" width="3.42578125" style="9" customWidth="1"/>
    <col min="10256" max="10256" width="21.42578125" style="9" customWidth="1"/>
    <col min="10257" max="10257" width="16" style="9" customWidth="1"/>
    <col min="10258" max="10258" width="0.28515625" style="9" customWidth="1"/>
    <col min="10259" max="10292" width="10.5703125" style="9" customWidth="1"/>
    <col min="10293" max="10389" width="0" style="9" hidden="1" customWidth="1"/>
    <col min="10390" max="10493" width="0" style="9" hidden="1"/>
    <col min="10494" max="10494" width="40.42578125" style="9" customWidth="1"/>
    <col min="10495" max="10496" width="0" style="9" hidden="1" customWidth="1"/>
    <col min="10497" max="10497" width="16.5703125" style="9" bestFit="1" customWidth="1"/>
    <col min="10498" max="10500" width="0" style="9" hidden="1" customWidth="1"/>
    <col min="10501" max="10501" width="12" style="9" customWidth="1"/>
    <col min="10502" max="10502" width="30.42578125" style="9" bestFit="1" customWidth="1"/>
    <col min="10503" max="10503" width="12" style="9" customWidth="1"/>
    <col min="10504" max="10504" width="15.28515625" style="9" customWidth="1"/>
    <col min="10505" max="10505" width="14.28515625" style="9" customWidth="1"/>
    <col min="10506" max="10506" width="14" style="9" customWidth="1"/>
    <col min="10507" max="10507" width="13.5703125" style="9" customWidth="1"/>
    <col min="10508" max="10508" width="15.140625" style="9" customWidth="1"/>
    <col min="10509" max="10509" width="14" style="9" customWidth="1"/>
    <col min="10510" max="10510" width="14.5703125" style="9" customWidth="1"/>
    <col min="10511" max="10511" width="3.42578125" style="9" customWidth="1"/>
    <col min="10512" max="10512" width="21.42578125" style="9" customWidth="1"/>
    <col min="10513" max="10513" width="16" style="9" customWidth="1"/>
    <col min="10514" max="10514" width="0.28515625" style="9" customWidth="1"/>
    <col min="10515" max="10548" width="10.5703125" style="9" customWidth="1"/>
    <col min="10549" max="10645" width="0" style="9" hidden="1" customWidth="1"/>
    <col min="10646" max="10749" width="0" style="9" hidden="1"/>
    <col min="10750" max="10750" width="40.42578125" style="9" customWidth="1"/>
    <col min="10751" max="10752" width="0" style="9" hidden="1" customWidth="1"/>
    <col min="10753" max="10753" width="16.5703125" style="9" bestFit="1" customWidth="1"/>
    <col min="10754" max="10756" width="0" style="9" hidden="1" customWidth="1"/>
    <col min="10757" max="10757" width="12" style="9" customWidth="1"/>
    <col min="10758" max="10758" width="30.42578125" style="9" bestFit="1" customWidth="1"/>
    <col min="10759" max="10759" width="12" style="9" customWidth="1"/>
    <col min="10760" max="10760" width="15.28515625" style="9" customWidth="1"/>
    <col min="10761" max="10761" width="14.28515625" style="9" customWidth="1"/>
    <col min="10762" max="10762" width="14" style="9" customWidth="1"/>
    <col min="10763" max="10763" width="13.5703125" style="9" customWidth="1"/>
    <col min="10764" max="10764" width="15.140625" style="9" customWidth="1"/>
    <col min="10765" max="10765" width="14" style="9" customWidth="1"/>
    <col min="10766" max="10766" width="14.5703125" style="9" customWidth="1"/>
    <col min="10767" max="10767" width="3.42578125" style="9" customWidth="1"/>
    <col min="10768" max="10768" width="21.42578125" style="9" customWidth="1"/>
    <col min="10769" max="10769" width="16" style="9" customWidth="1"/>
    <col min="10770" max="10770" width="0.28515625" style="9" customWidth="1"/>
    <col min="10771" max="10804" width="10.5703125" style="9" customWidth="1"/>
    <col min="10805" max="10901" width="0" style="9" hidden="1" customWidth="1"/>
    <col min="10902" max="11005" width="0" style="9" hidden="1"/>
    <col min="11006" max="11006" width="40.42578125" style="9" customWidth="1"/>
    <col min="11007" max="11008" width="0" style="9" hidden="1" customWidth="1"/>
    <col min="11009" max="11009" width="16.5703125" style="9" bestFit="1" customWidth="1"/>
    <col min="11010" max="11012" width="0" style="9" hidden="1" customWidth="1"/>
    <col min="11013" max="11013" width="12" style="9" customWidth="1"/>
    <col min="11014" max="11014" width="30.42578125" style="9" bestFit="1" customWidth="1"/>
    <col min="11015" max="11015" width="12" style="9" customWidth="1"/>
    <col min="11016" max="11016" width="15.28515625" style="9" customWidth="1"/>
    <col min="11017" max="11017" width="14.28515625" style="9" customWidth="1"/>
    <col min="11018" max="11018" width="14" style="9" customWidth="1"/>
    <col min="11019" max="11019" width="13.5703125" style="9" customWidth="1"/>
    <col min="11020" max="11020" width="15.140625" style="9" customWidth="1"/>
    <col min="11021" max="11021" width="14" style="9" customWidth="1"/>
    <col min="11022" max="11022" width="14.5703125" style="9" customWidth="1"/>
    <col min="11023" max="11023" width="3.42578125" style="9" customWidth="1"/>
    <col min="11024" max="11024" width="21.42578125" style="9" customWidth="1"/>
    <col min="11025" max="11025" width="16" style="9" customWidth="1"/>
    <col min="11026" max="11026" width="0.28515625" style="9" customWidth="1"/>
    <col min="11027" max="11060" width="10.5703125" style="9" customWidth="1"/>
    <col min="11061" max="11157" width="0" style="9" hidden="1" customWidth="1"/>
    <col min="11158" max="11261" width="0" style="9" hidden="1"/>
    <col min="11262" max="11262" width="40.42578125" style="9" customWidth="1"/>
    <col min="11263" max="11264" width="0" style="9" hidden="1" customWidth="1"/>
    <col min="11265" max="11265" width="16.5703125" style="9" bestFit="1" customWidth="1"/>
    <col min="11266" max="11268" width="0" style="9" hidden="1" customWidth="1"/>
    <col min="11269" max="11269" width="12" style="9" customWidth="1"/>
    <col min="11270" max="11270" width="30.42578125" style="9" bestFit="1" customWidth="1"/>
    <col min="11271" max="11271" width="12" style="9" customWidth="1"/>
    <col min="11272" max="11272" width="15.28515625" style="9" customWidth="1"/>
    <col min="11273" max="11273" width="14.28515625" style="9" customWidth="1"/>
    <col min="11274" max="11274" width="14" style="9" customWidth="1"/>
    <col min="11275" max="11275" width="13.5703125" style="9" customWidth="1"/>
    <col min="11276" max="11276" width="15.140625" style="9" customWidth="1"/>
    <col min="11277" max="11277" width="14" style="9" customWidth="1"/>
    <col min="11278" max="11278" width="14.5703125" style="9" customWidth="1"/>
    <col min="11279" max="11279" width="3.42578125" style="9" customWidth="1"/>
    <col min="11280" max="11280" width="21.42578125" style="9" customWidth="1"/>
    <col min="11281" max="11281" width="16" style="9" customWidth="1"/>
    <col min="11282" max="11282" width="0.28515625" style="9" customWidth="1"/>
    <col min="11283" max="11316" width="10.5703125" style="9" customWidth="1"/>
    <col min="11317" max="11413" width="0" style="9" hidden="1" customWidth="1"/>
    <col min="11414" max="11517" width="0" style="9" hidden="1"/>
    <col min="11518" max="11518" width="40.42578125" style="9" customWidth="1"/>
    <col min="11519" max="11520" width="0" style="9" hidden="1" customWidth="1"/>
    <col min="11521" max="11521" width="16.5703125" style="9" bestFit="1" customWidth="1"/>
    <col min="11522" max="11524" width="0" style="9" hidden="1" customWidth="1"/>
    <col min="11525" max="11525" width="12" style="9" customWidth="1"/>
    <col min="11526" max="11526" width="30.42578125" style="9" bestFit="1" customWidth="1"/>
    <col min="11527" max="11527" width="12" style="9" customWidth="1"/>
    <col min="11528" max="11528" width="15.28515625" style="9" customWidth="1"/>
    <col min="11529" max="11529" width="14.28515625" style="9" customWidth="1"/>
    <col min="11530" max="11530" width="14" style="9" customWidth="1"/>
    <col min="11531" max="11531" width="13.5703125" style="9" customWidth="1"/>
    <col min="11532" max="11532" width="15.140625" style="9" customWidth="1"/>
    <col min="11533" max="11533" width="14" style="9" customWidth="1"/>
    <col min="11534" max="11534" width="14.5703125" style="9" customWidth="1"/>
    <col min="11535" max="11535" width="3.42578125" style="9" customWidth="1"/>
    <col min="11536" max="11536" width="21.42578125" style="9" customWidth="1"/>
    <col min="11537" max="11537" width="16" style="9" customWidth="1"/>
    <col min="11538" max="11538" width="0.28515625" style="9" customWidth="1"/>
    <col min="11539" max="11572" width="10.5703125" style="9" customWidth="1"/>
    <col min="11573" max="11669" width="0" style="9" hidden="1" customWidth="1"/>
    <col min="11670" max="11773" width="0" style="9" hidden="1"/>
    <col min="11774" max="11774" width="40.42578125" style="9" customWidth="1"/>
    <col min="11775" max="11776" width="0" style="9" hidden="1" customWidth="1"/>
    <col min="11777" max="11777" width="16.5703125" style="9" bestFit="1" customWidth="1"/>
    <col min="11778" max="11780" width="0" style="9" hidden="1" customWidth="1"/>
    <col min="11781" max="11781" width="12" style="9" customWidth="1"/>
    <col min="11782" max="11782" width="30.42578125" style="9" bestFit="1" customWidth="1"/>
    <col min="11783" max="11783" width="12" style="9" customWidth="1"/>
    <col min="11784" max="11784" width="15.28515625" style="9" customWidth="1"/>
    <col min="11785" max="11785" width="14.28515625" style="9" customWidth="1"/>
    <col min="11786" max="11786" width="14" style="9" customWidth="1"/>
    <col min="11787" max="11787" width="13.5703125" style="9" customWidth="1"/>
    <col min="11788" max="11788" width="15.140625" style="9" customWidth="1"/>
    <col min="11789" max="11789" width="14" style="9" customWidth="1"/>
    <col min="11790" max="11790" width="14.5703125" style="9" customWidth="1"/>
    <col min="11791" max="11791" width="3.42578125" style="9" customWidth="1"/>
    <col min="11792" max="11792" width="21.42578125" style="9" customWidth="1"/>
    <col min="11793" max="11793" width="16" style="9" customWidth="1"/>
    <col min="11794" max="11794" width="0.28515625" style="9" customWidth="1"/>
    <col min="11795" max="11828" width="10.5703125" style="9" customWidth="1"/>
    <col min="11829" max="11925" width="0" style="9" hidden="1" customWidth="1"/>
    <col min="11926" max="12029" width="0" style="9" hidden="1"/>
    <col min="12030" max="12030" width="40.42578125" style="9" customWidth="1"/>
    <col min="12031" max="12032" width="0" style="9" hidden="1" customWidth="1"/>
    <col min="12033" max="12033" width="16.5703125" style="9" bestFit="1" customWidth="1"/>
    <col min="12034" max="12036" width="0" style="9" hidden="1" customWidth="1"/>
    <col min="12037" max="12037" width="12" style="9" customWidth="1"/>
    <col min="12038" max="12038" width="30.42578125" style="9" bestFit="1" customWidth="1"/>
    <col min="12039" max="12039" width="12" style="9" customWidth="1"/>
    <col min="12040" max="12040" width="15.28515625" style="9" customWidth="1"/>
    <col min="12041" max="12041" width="14.28515625" style="9" customWidth="1"/>
    <col min="12042" max="12042" width="14" style="9" customWidth="1"/>
    <col min="12043" max="12043" width="13.5703125" style="9" customWidth="1"/>
    <col min="12044" max="12044" width="15.140625" style="9" customWidth="1"/>
    <col min="12045" max="12045" width="14" style="9" customWidth="1"/>
    <col min="12046" max="12046" width="14.5703125" style="9" customWidth="1"/>
    <col min="12047" max="12047" width="3.42578125" style="9" customWidth="1"/>
    <col min="12048" max="12048" width="21.42578125" style="9" customWidth="1"/>
    <col min="12049" max="12049" width="16" style="9" customWidth="1"/>
    <col min="12050" max="12050" width="0.28515625" style="9" customWidth="1"/>
    <col min="12051" max="12084" width="10.5703125" style="9" customWidth="1"/>
    <col min="12085" max="12181" width="0" style="9" hidden="1" customWidth="1"/>
    <col min="12182" max="12285" width="0" style="9" hidden="1"/>
    <col min="12286" max="12286" width="40.42578125" style="9" customWidth="1"/>
    <col min="12287" max="12288" width="0" style="9" hidden="1" customWidth="1"/>
    <col min="12289" max="12289" width="16.5703125" style="9" bestFit="1" customWidth="1"/>
    <col min="12290" max="12292" width="0" style="9" hidden="1" customWidth="1"/>
    <col min="12293" max="12293" width="12" style="9" customWidth="1"/>
    <col min="12294" max="12294" width="30.42578125" style="9" bestFit="1" customWidth="1"/>
    <col min="12295" max="12295" width="12" style="9" customWidth="1"/>
    <col min="12296" max="12296" width="15.28515625" style="9" customWidth="1"/>
    <col min="12297" max="12297" width="14.28515625" style="9" customWidth="1"/>
    <col min="12298" max="12298" width="14" style="9" customWidth="1"/>
    <col min="12299" max="12299" width="13.5703125" style="9" customWidth="1"/>
    <col min="12300" max="12300" width="15.140625" style="9" customWidth="1"/>
    <col min="12301" max="12301" width="14" style="9" customWidth="1"/>
    <col min="12302" max="12302" width="14.5703125" style="9" customWidth="1"/>
    <col min="12303" max="12303" width="3.42578125" style="9" customWidth="1"/>
    <col min="12304" max="12304" width="21.42578125" style="9" customWidth="1"/>
    <col min="12305" max="12305" width="16" style="9" customWidth="1"/>
    <col min="12306" max="12306" width="0.28515625" style="9" customWidth="1"/>
    <col min="12307" max="12340" width="10.5703125" style="9" customWidth="1"/>
    <col min="12341" max="12437" width="0" style="9" hidden="1" customWidth="1"/>
    <col min="12438" max="12541" width="0" style="9" hidden="1"/>
    <col min="12542" max="12542" width="40.42578125" style="9" customWidth="1"/>
    <col min="12543" max="12544" width="0" style="9" hidden="1" customWidth="1"/>
    <col min="12545" max="12545" width="16.5703125" style="9" bestFit="1" customWidth="1"/>
    <col min="12546" max="12548" width="0" style="9" hidden="1" customWidth="1"/>
    <col min="12549" max="12549" width="12" style="9" customWidth="1"/>
    <col min="12550" max="12550" width="30.42578125" style="9" bestFit="1" customWidth="1"/>
    <col min="12551" max="12551" width="12" style="9" customWidth="1"/>
    <col min="12552" max="12552" width="15.28515625" style="9" customWidth="1"/>
    <col min="12553" max="12553" width="14.28515625" style="9" customWidth="1"/>
    <col min="12554" max="12554" width="14" style="9" customWidth="1"/>
    <col min="12555" max="12555" width="13.5703125" style="9" customWidth="1"/>
    <col min="12556" max="12556" width="15.140625" style="9" customWidth="1"/>
    <col min="12557" max="12557" width="14" style="9" customWidth="1"/>
    <col min="12558" max="12558" width="14.5703125" style="9" customWidth="1"/>
    <col min="12559" max="12559" width="3.42578125" style="9" customWidth="1"/>
    <col min="12560" max="12560" width="21.42578125" style="9" customWidth="1"/>
    <col min="12561" max="12561" width="16" style="9" customWidth="1"/>
    <col min="12562" max="12562" width="0.28515625" style="9" customWidth="1"/>
    <col min="12563" max="12596" width="10.5703125" style="9" customWidth="1"/>
    <col min="12597" max="12693" width="0" style="9" hidden="1" customWidth="1"/>
    <col min="12694" max="12797" width="0" style="9" hidden="1"/>
    <col min="12798" max="12798" width="40.42578125" style="9" customWidth="1"/>
    <col min="12799" max="12800" width="0" style="9" hidden="1" customWidth="1"/>
    <col min="12801" max="12801" width="16.5703125" style="9" bestFit="1" customWidth="1"/>
    <col min="12802" max="12804" width="0" style="9" hidden="1" customWidth="1"/>
    <col min="12805" max="12805" width="12" style="9" customWidth="1"/>
    <col min="12806" max="12806" width="30.42578125" style="9" bestFit="1" customWidth="1"/>
    <col min="12807" max="12807" width="12" style="9" customWidth="1"/>
    <col min="12808" max="12808" width="15.28515625" style="9" customWidth="1"/>
    <col min="12809" max="12809" width="14.28515625" style="9" customWidth="1"/>
    <col min="12810" max="12810" width="14" style="9" customWidth="1"/>
    <col min="12811" max="12811" width="13.5703125" style="9" customWidth="1"/>
    <col min="12812" max="12812" width="15.140625" style="9" customWidth="1"/>
    <col min="12813" max="12813" width="14" style="9" customWidth="1"/>
    <col min="12814" max="12814" width="14.5703125" style="9" customWidth="1"/>
    <col min="12815" max="12815" width="3.42578125" style="9" customWidth="1"/>
    <col min="12816" max="12816" width="21.42578125" style="9" customWidth="1"/>
    <col min="12817" max="12817" width="16" style="9" customWidth="1"/>
    <col min="12818" max="12818" width="0.28515625" style="9" customWidth="1"/>
    <col min="12819" max="12852" width="10.5703125" style="9" customWidth="1"/>
    <col min="12853" max="12949" width="0" style="9" hidden="1" customWidth="1"/>
    <col min="12950" max="13053" width="0" style="9" hidden="1"/>
    <col min="13054" max="13054" width="40.42578125" style="9" customWidth="1"/>
    <col min="13055" max="13056" width="0" style="9" hidden="1" customWidth="1"/>
    <col min="13057" max="13057" width="16.5703125" style="9" bestFit="1" customWidth="1"/>
    <col min="13058" max="13060" width="0" style="9" hidden="1" customWidth="1"/>
    <col min="13061" max="13061" width="12" style="9" customWidth="1"/>
    <col min="13062" max="13062" width="30.42578125" style="9" bestFit="1" customWidth="1"/>
    <col min="13063" max="13063" width="12" style="9" customWidth="1"/>
    <col min="13064" max="13064" width="15.28515625" style="9" customWidth="1"/>
    <col min="13065" max="13065" width="14.28515625" style="9" customWidth="1"/>
    <col min="13066" max="13066" width="14" style="9" customWidth="1"/>
    <col min="13067" max="13067" width="13.5703125" style="9" customWidth="1"/>
    <col min="13068" max="13068" width="15.140625" style="9" customWidth="1"/>
    <col min="13069" max="13069" width="14" style="9" customWidth="1"/>
    <col min="13070" max="13070" width="14.5703125" style="9" customWidth="1"/>
    <col min="13071" max="13071" width="3.42578125" style="9" customWidth="1"/>
    <col min="13072" max="13072" width="21.42578125" style="9" customWidth="1"/>
    <col min="13073" max="13073" width="16" style="9" customWidth="1"/>
    <col min="13074" max="13074" width="0.28515625" style="9" customWidth="1"/>
    <col min="13075" max="13108" width="10.5703125" style="9" customWidth="1"/>
    <col min="13109" max="13205" width="0" style="9" hidden="1" customWidth="1"/>
    <col min="13206" max="13309" width="0" style="9" hidden="1"/>
    <col min="13310" max="13310" width="40.42578125" style="9" customWidth="1"/>
    <col min="13311" max="13312" width="0" style="9" hidden="1" customWidth="1"/>
    <col min="13313" max="13313" width="16.5703125" style="9" bestFit="1" customWidth="1"/>
    <col min="13314" max="13316" width="0" style="9" hidden="1" customWidth="1"/>
    <col min="13317" max="13317" width="12" style="9" customWidth="1"/>
    <col min="13318" max="13318" width="30.42578125" style="9" bestFit="1" customWidth="1"/>
    <col min="13319" max="13319" width="12" style="9" customWidth="1"/>
    <col min="13320" max="13320" width="15.28515625" style="9" customWidth="1"/>
    <col min="13321" max="13321" width="14.28515625" style="9" customWidth="1"/>
    <col min="13322" max="13322" width="14" style="9" customWidth="1"/>
    <col min="13323" max="13323" width="13.5703125" style="9" customWidth="1"/>
    <col min="13324" max="13324" width="15.140625" style="9" customWidth="1"/>
    <col min="13325" max="13325" width="14" style="9" customWidth="1"/>
    <col min="13326" max="13326" width="14.5703125" style="9" customWidth="1"/>
    <col min="13327" max="13327" width="3.42578125" style="9" customWidth="1"/>
    <col min="13328" max="13328" width="21.42578125" style="9" customWidth="1"/>
    <col min="13329" max="13329" width="16" style="9" customWidth="1"/>
    <col min="13330" max="13330" width="0.28515625" style="9" customWidth="1"/>
    <col min="13331" max="13364" width="10.5703125" style="9" customWidth="1"/>
    <col min="13365" max="13461" width="0" style="9" hidden="1" customWidth="1"/>
    <col min="13462" max="13565" width="0" style="9" hidden="1"/>
    <col min="13566" max="13566" width="40.42578125" style="9" customWidth="1"/>
    <col min="13567" max="13568" width="0" style="9" hidden="1" customWidth="1"/>
    <col min="13569" max="13569" width="16.5703125" style="9" bestFit="1" customWidth="1"/>
    <col min="13570" max="13572" width="0" style="9" hidden="1" customWidth="1"/>
    <col min="13573" max="13573" width="12" style="9" customWidth="1"/>
    <col min="13574" max="13574" width="30.42578125" style="9" bestFit="1" customWidth="1"/>
    <col min="13575" max="13575" width="12" style="9" customWidth="1"/>
    <col min="13576" max="13576" width="15.28515625" style="9" customWidth="1"/>
    <col min="13577" max="13577" width="14.28515625" style="9" customWidth="1"/>
    <col min="13578" max="13578" width="14" style="9" customWidth="1"/>
    <col min="13579" max="13579" width="13.5703125" style="9" customWidth="1"/>
    <col min="13580" max="13580" width="15.140625" style="9" customWidth="1"/>
    <col min="13581" max="13581" width="14" style="9" customWidth="1"/>
    <col min="13582" max="13582" width="14.5703125" style="9" customWidth="1"/>
    <col min="13583" max="13583" width="3.42578125" style="9" customWidth="1"/>
    <col min="13584" max="13584" width="21.42578125" style="9" customWidth="1"/>
    <col min="13585" max="13585" width="16" style="9" customWidth="1"/>
    <col min="13586" max="13586" width="0.28515625" style="9" customWidth="1"/>
    <col min="13587" max="13620" width="10.5703125" style="9" customWidth="1"/>
    <col min="13621" max="13717" width="0" style="9" hidden="1" customWidth="1"/>
    <col min="13718" max="13821" width="0" style="9" hidden="1"/>
    <col min="13822" max="13822" width="40.42578125" style="9" customWidth="1"/>
    <col min="13823" max="13824" width="0" style="9" hidden="1" customWidth="1"/>
    <col min="13825" max="13825" width="16.5703125" style="9" bestFit="1" customWidth="1"/>
    <col min="13826" max="13828" width="0" style="9" hidden="1" customWidth="1"/>
    <col min="13829" max="13829" width="12" style="9" customWidth="1"/>
    <col min="13830" max="13830" width="30.42578125" style="9" bestFit="1" customWidth="1"/>
    <col min="13831" max="13831" width="12" style="9" customWidth="1"/>
    <col min="13832" max="13832" width="15.28515625" style="9" customWidth="1"/>
    <col min="13833" max="13833" width="14.28515625" style="9" customWidth="1"/>
    <col min="13834" max="13834" width="14" style="9" customWidth="1"/>
    <col min="13835" max="13835" width="13.5703125" style="9" customWidth="1"/>
    <col min="13836" max="13836" width="15.140625" style="9" customWidth="1"/>
    <col min="13837" max="13837" width="14" style="9" customWidth="1"/>
    <col min="13838" max="13838" width="14.5703125" style="9" customWidth="1"/>
    <col min="13839" max="13839" width="3.42578125" style="9" customWidth="1"/>
    <col min="13840" max="13840" width="21.42578125" style="9" customWidth="1"/>
    <col min="13841" max="13841" width="16" style="9" customWidth="1"/>
    <col min="13842" max="13842" width="0.28515625" style="9" customWidth="1"/>
    <col min="13843" max="13876" width="10.5703125" style="9" customWidth="1"/>
    <col min="13877" max="13973" width="0" style="9" hidden="1" customWidth="1"/>
    <col min="13974" max="14077" width="0" style="9" hidden="1"/>
    <col min="14078" max="14078" width="40.42578125" style="9" customWidth="1"/>
    <col min="14079" max="14080" width="0" style="9" hidden="1" customWidth="1"/>
    <col min="14081" max="14081" width="16.5703125" style="9" bestFit="1" customWidth="1"/>
    <col min="14082" max="14084" width="0" style="9" hidden="1" customWidth="1"/>
    <col min="14085" max="14085" width="12" style="9" customWidth="1"/>
    <col min="14086" max="14086" width="30.42578125" style="9" bestFit="1" customWidth="1"/>
    <col min="14087" max="14087" width="12" style="9" customWidth="1"/>
    <col min="14088" max="14088" width="15.28515625" style="9" customWidth="1"/>
    <col min="14089" max="14089" width="14.28515625" style="9" customWidth="1"/>
    <col min="14090" max="14090" width="14" style="9" customWidth="1"/>
    <col min="14091" max="14091" width="13.5703125" style="9" customWidth="1"/>
    <col min="14092" max="14092" width="15.140625" style="9" customWidth="1"/>
    <col min="14093" max="14093" width="14" style="9" customWidth="1"/>
    <col min="14094" max="14094" width="14.5703125" style="9" customWidth="1"/>
    <col min="14095" max="14095" width="3.42578125" style="9" customWidth="1"/>
    <col min="14096" max="14096" width="21.42578125" style="9" customWidth="1"/>
    <col min="14097" max="14097" width="16" style="9" customWidth="1"/>
    <col min="14098" max="14098" width="0.28515625" style="9" customWidth="1"/>
    <col min="14099" max="14132" width="10.5703125" style="9" customWidth="1"/>
    <col min="14133" max="14229" width="0" style="9" hidden="1" customWidth="1"/>
    <col min="14230" max="14333" width="0" style="9" hidden="1"/>
    <col min="14334" max="14334" width="40.42578125" style="9" customWidth="1"/>
    <col min="14335" max="14336" width="0" style="9" hidden="1" customWidth="1"/>
    <col min="14337" max="14337" width="16.5703125" style="9" bestFit="1" customWidth="1"/>
    <col min="14338" max="14340" width="0" style="9" hidden="1" customWidth="1"/>
    <col min="14341" max="14341" width="12" style="9" customWidth="1"/>
    <col min="14342" max="14342" width="30.42578125" style="9" bestFit="1" customWidth="1"/>
    <col min="14343" max="14343" width="12" style="9" customWidth="1"/>
    <col min="14344" max="14344" width="15.28515625" style="9" customWidth="1"/>
    <col min="14345" max="14345" width="14.28515625" style="9" customWidth="1"/>
    <col min="14346" max="14346" width="14" style="9" customWidth="1"/>
    <col min="14347" max="14347" width="13.5703125" style="9" customWidth="1"/>
    <col min="14348" max="14348" width="15.140625" style="9" customWidth="1"/>
    <col min="14349" max="14349" width="14" style="9" customWidth="1"/>
    <col min="14350" max="14350" width="14.5703125" style="9" customWidth="1"/>
    <col min="14351" max="14351" width="3.42578125" style="9" customWidth="1"/>
    <col min="14352" max="14352" width="21.42578125" style="9" customWidth="1"/>
    <col min="14353" max="14353" width="16" style="9" customWidth="1"/>
    <col min="14354" max="14354" width="0.28515625" style="9" customWidth="1"/>
    <col min="14355" max="14388" width="10.5703125" style="9" customWidth="1"/>
    <col min="14389" max="14485" width="0" style="9" hidden="1" customWidth="1"/>
    <col min="14486" max="14589" width="0" style="9" hidden="1"/>
    <col min="14590" max="14590" width="40.42578125" style="9" customWidth="1"/>
    <col min="14591" max="14592" width="0" style="9" hidden="1" customWidth="1"/>
    <col min="14593" max="14593" width="16.5703125" style="9" bestFit="1" customWidth="1"/>
    <col min="14594" max="14596" width="0" style="9" hidden="1" customWidth="1"/>
    <col min="14597" max="14597" width="12" style="9" customWidth="1"/>
    <col min="14598" max="14598" width="30.42578125" style="9" bestFit="1" customWidth="1"/>
    <col min="14599" max="14599" width="12" style="9" customWidth="1"/>
    <col min="14600" max="14600" width="15.28515625" style="9" customWidth="1"/>
    <col min="14601" max="14601" width="14.28515625" style="9" customWidth="1"/>
    <col min="14602" max="14602" width="14" style="9" customWidth="1"/>
    <col min="14603" max="14603" width="13.5703125" style="9" customWidth="1"/>
    <col min="14604" max="14604" width="15.140625" style="9" customWidth="1"/>
    <col min="14605" max="14605" width="14" style="9" customWidth="1"/>
    <col min="14606" max="14606" width="14.5703125" style="9" customWidth="1"/>
    <col min="14607" max="14607" width="3.42578125" style="9" customWidth="1"/>
    <col min="14608" max="14608" width="21.42578125" style="9" customWidth="1"/>
    <col min="14609" max="14609" width="16" style="9" customWidth="1"/>
    <col min="14610" max="14610" width="0.28515625" style="9" customWidth="1"/>
    <col min="14611" max="14644" width="10.5703125" style="9" customWidth="1"/>
    <col min="14645" max="14741" width="0" style="9" hidden="1" customWidth="1"/>
    <col min="14742" max="14845" width="0" style="9" hidden="1"/>
    <col min="14846" max="14846" width="40.42578125" style="9" customWidth="1"/>
    <col min="14847" max="14848" width="0" style="9" hidden="1" customWidth="1"/>
    <col min="14849" max="14849" width="16.5703125" style="9" bestFit="1" customWidth="1"/>
    <col min="14850" max="14852" width="0" style="9" hidden="1" customWidth="1"/>
    <col min="14853" max="14853" width="12" style="9" customWidth="1"/>
    <col min="14854" max="14854" width="30.42578125" style="9" bestFit="1" customWidth="1"/>
    <col min="14855" max="14855" width="12" style="9" customWidth="1"/>
    <col min="14856" max="14856" width="15.28515625" style="9" customWidth="1"/>
    <col min="14857" max="14857" width="14.28515625" style="9" customWidth="1"/>
    <col min="14858" max="14858" width="14" style="9" customWidth="1"/>
    <col min="14859" max="14859" width="13.5703125" style="9" customWidth="1"/>
    <col min="14860" max="14860" width="15.140625" style="9" customWidth="1"/>
    <col min="14861" max="14861" width="14" style="9" customWidth="1"/>
    <col min="14862" max="14862" width="14.5703125" style="9" customWidth="1"/>
    <col min="14863" max="14863" width="3.42578125" style="9" customWidth="1"/>
    <col min="14864" max="14864" width="21.42578125" style="9" customWidth="1"/>
    <col min="14865" max="14865" width="16" style="9" customWidth="1"/>
    <col min="14866" max="14866" width="0.28515625" style="9" customWidth="1"/>
    <col min="14867" max="14900" width="10.5703125" style="9" customWidth="1"/>
    <col min="14901" max="14997" width="0" style="9" hidden="1" customWidth="1"/>
    <col min="14998" max="15101" width="0" style="9" hidden="1"/>
    <col min="15102" max="15102" width="40.42578125" style="9" customWidth="1"/>
    <col min="15103" max="15104" width="0" style="9" hidden="1" customWidth="1"/>
    <col min="15105" max="15105" width="16.5703125" style="9" bestFit="1" customWidth="1"/>
    <col min="15106" max="15108" width="0" style="9" hidden="1" customWidth="1"/>
    <col min="15109" max="15109" width="12" style="9" customWidth="1"/>
    <col min="15110" max="15110" width="30.42578125" style="9" bestFit="1" customWidth="1"/>
    <col min="15111" max="15111" width="12" style="9" customWidth="1"/>
    <col min="15112" max="15112" width="15.28515625" style="9" customWidth="1"/>
    <col min="15113" max="15113" width="14.28515625" style="9" customWidth="1"/>
    <col min="15114" max="15114" width="14" style="9" customWidth="1"/>
    <col min="15115" max="15115" width="13.5703125" style="9" customWidth="1"/>
    <col min="15116" max="15116" width="15.140625" style="9" customWidth="1"/>
    <col min="15117" max="15117" width="14" style="9" customWidth="1"/>
    <col min="15118" max="15118" width="14.5703125" style="9" customWidth="1"/>
    <col min="15119" max="15119" width="3.42578125" style="9" customWidth="1"/>
    <col min="15120" max="15120" width="21.42578125" style="9" customWidth="1"/>
    <col min="15121" max="15121" width="16" style="9" customWidth="1"/>
    <col min="15122" max="15122" width="0.28515625" style="9" customWidth="1"/>
    <col min="15123" max="15156" width="10.5703125" style="9" customWidth="1"/>
    <col min="15157" max="15253" width="0" style="9" hidden="1" customWidth="1"/>
    <col min="15254" max="15357" width="0" style="9" hidden="1"/>
    <col min="15358" max="15358" width="40.42578125" style="9" customWidth="1"/>
    <col min="15359" max="15360" width="0" style="9" hidden="1" customWidth="1"/>
    <col min="15361" max="15361" width="16.5703125" style="9" bestFit="1" customWidth="1"/>
    <col min="15362" max="15364" width="0" style="9" hidden="1" customWidth="1"/>
    <col min="15365" max="15365" width="12" style="9" customWidth="1"/>
    <col min="15366" max="15366" width="30.42578125" style="9" bestFit="1" customWidth="1"/>
    <col min="15367" max="15367" width="12" style="9" customWidth="1"/>
    <col min="15368" max="15368" width="15.28515625" style="9" customWidth="1"/>
    <col min="15369" max="15369" width="14.28515625" style="9" customWidth="1"/>
    <col min="15370" max="15370" width="14" style="9" customWidth="1"/>
    <col min="15371" max="15371" width="13.5703125" style="9" customWidth="1"/>
    <col min="15372" max="15372" width="15.140625" style="9" customWidth="1"/>
    <col min="15373" max="15373" width="14" style="9" customWidth="1"/>
    <col min="15374" max="15374" width="14.5703125" style="9" customWidth="1"/>
    <col min="15375" max="15375" width="3.42578125" style="9" customWidth="1"/>
    <col min="15376" max="15376" width="21.42578125" style="9" customWidth="1"/>
    <col min="15377" max="15377" width="16" style="9" customWidth="1"/>
    <col min="15378" max="15378" width="0.28515625" style="9" customWidth="1"/>
    <col min="15379" max="15412" width="10.5703125" style="9" customWidth="1"/>
    <col min="15413" max="15509" width="0" style="9" hidden="1" customWidth="1"/>
    <col min="15510" max="15613" width="0" style="9" hidden="1"/>
    <col min="15614" max="15614" width="40.42578125" style="9" customWidth="1"/>
    <col min="15615" max="15616" width="0" style="9" hidden="1" customWidth="1"/>
    <col min="15617" max="15617" width="16.5703125" style="9" bestFit="1" customWidth="1"/>
    <col min="15618" max="15620" width="0" style="9" hidden="1" customWidth="1"/>
    <col min="15621" max="15621" width="12" style="9" customWidth="1"/>
    <col min="15622" max="15622" width="30.42578125" style="9" bestFit="1" customWidth="1"/>
    <col min="15623" max="15623" width="12" style="9" customWidth="1"/>
    <col min="15624" max="15624" width="15.28515625" style="9" customWidth="1"/>
    <col min="15625" max="15625" width="14.28515625" style="9" customWidth="1"/>
    <col min="15626" max="15626" width="14" style="9" customWidth="1"/>
    <col min="15627" max="15627" width="13.5703125" style="9" customWidth="1"/>
    <col min="15628" max="15628" width="15.140625" style="9" customWidth="1"/>
    <col min="15629" max="15629" width="14" style="9" customWidth="1"/>
    <col min="15630" max="15630" width="14.5703125" style="9" customWidth="1"/>
    <col min="15631" max="15631" width="3.42578125" style="9" customWidth="1"/>
    <col min="15632" max="15632" width="21.42578125" style="9" customWidth="1"/>
    <col min="15633" max="15633" width="16" style="9" customWidth="1"/>
    <col min="15634" max="15634" width="0.28515625" style="9" customWidth="1"/>
    <col min="15635" max="15668" width="10.5703125" style="9" customWidth="1"/>
    <col min="15669" max="15765" width="0" style="9" hidden="1" customWidth="1"/>
    <col min="15766" max="15869" width="0" style="9" hidden="1"/>
    <col min="15870" max="15870" width="40.42578125" style="9" customWidth="1"/>
    <col min="15871" max="15872" width="0" style="9" hidden="1" customWidth="1"/>
    <col min="15873" max="15873" width="16.5703125" style="9" bestFit="1" customWidth="1"/>
    <col min="15874" max="15876" width="0" style="9" hidden="1" customWidth="1"/>
    <col min="15877" max="15877" width="12" style="9" customWidth="1"/>
    <col min="15878" max="15878" width="30.42578125" style="9" bestFit="1" customWidth="1"/>
    <col min="15879" max="15879" width="12" style="9" customWidth="1"/>
    <col min="15880" max="15880" width="15.28515625" style="9" customWidth="1"/>
    <col min="15881" max="15881" width="14.28515625" style="9" customWidth="1"/>
    <col min="15882" max="15882" width="14" style="9" customWidth="1"/>
    <col min="15883" max="15883" width="13.5703125" style="9" customWidth="1"/>
    <col min="15884" max="15884" width="15.140625" style="9" customWidth="1"/>
    <col min="15885" max="15885" width="14" style="9" customWidth="1"/>
    <col min="15886" max="15886" width="14.5703125" style="9" customWidth="1"/>
    <col min="15887" max="15887" width="3.42578125" style="9" customWidth="1"/>
    <col min="15888" max="15888" width="21.42578125" style="9" customWidth="1"/>
    <col min="15889" max="15889" width="16" style="9" customWidth="1"/>
    <col min="15890" max="15890" width="0.28515625" style="9" customWidth="1"/>
    <col min="15891" max="15924" width="10.5703125" style="9" customWidth="1"/>
    <col min="15925" max="16021" width="0" style="9" hidden="1" customWidth="1"/>
    <col min="16022" max="16125" width="0" style="9" hidden="1"/>
    <col min="16126" max="16126" width="40.42578125" style="9" customWidth="1"/>
    <col min="16127" max="16128" width="0" style="9" hidden="1" customWidth="1"/>
    <col min="16129" max="16129" width="16.5703125" style="9" bestFit="1" customWidth="1"/>
    <col min="16130" max="16132" width="0" style="9" hidden="1" customWidth="1"/>
    <col min="16133" max="16133" width="12" style="9" customWidth="1"/>
    <col min="16134" max="16134" width="30.42578125" style="9" bestFit="1" customWidth="1"/>
    <col min="16135" max="16135" width="12" style="9" customWidth="1"/>
    <col min="16136" max="16136" width="15.28515625" style="9" customWidth="1"/>
    <col min="16137" max="16137" width="14.28515625" style="9" customWidth="1"/>
    <col min="16138" max="16138" width="14" style="9" customWidth="1"/>
    <col min="16139" max="16139" width="13.5703125" style="9" customWidth="1"/>
    <col min="16140" max="16140" width="15.140625" style="9" customWidth="1"/>
    <col min="16141" max="16141" width="14" style="9" customWidth="1"/>
    <col min="16142" max="16142" width="14.5703125" style="9" customWidth="1"/>
    <col min="16143" max="16143" width="3.42578125" style="9" customWidth="1"/>
    <col min="16144" max="16144" width="21.42578125" style="9" customWidth="1"/>
    <col min="16145" max="16145" width="16" style="9" customWidth="1"/>
    <col min="16146" max="16146" width="0.28515625" style="9" customWidth="1"/>
    <col min="16147" max="16180" width="10.5703125" style="9" customWidth="1"/>
    <col min="16181" max="16277" width="0" style="9" hidden="1" customWidth="1"/>
    <col min="16278" max="16384" width="0" style="9" hidden="1"/>
  </cols>
  <sheetData>
    <row r="1" spans="1:18" s="68" customFormat="1" ht="25.5">
      <c r="A1" s="64" t="s">
        <v>3</v>
      </c>
      <c r="B1" s="64" t="s">
        <v>4</v>
      </c>
      <c r="C1" s="64" t="s">
        <v>5</v>
      </c>
      <c r="D1" s="64" t="s">
        <v>6</v>
      </c>
      <c r="E1" s="64" t="s">
        <v>7</v>
      </c>
      <c r="F1" s="64" t="s">
        <v>8</v>
      </c>
      <c r="G1" s="64" t="s">
        <v>9</v>
      </c>
      <c r="H1" s="64" t="s">
        <v>10</v>
      </c>
      <c r="I1" s="64" t="s">
        <v>11</v>
      </c>
      <c r="J1" s="65" t="s">
        <v>12</v>
      </c>
      <c r="K1" s="66" t="s">
        <v>13</v>
      </c>
      <c r="L1" s="66" t="s">
        <v>14</v>
      </c>
      <c r="M1" s="66" t="s">
        <v>15</v>
      </c>
      <c r="N1" s="66" t="s">
        <v>16</v>
      </c>
      <c r="O1" s="66" t="s">
        <v>17</v>
      </c>
      <c r="P1" s="66" t="s">
        <v>18</v>
      </c>
      <c r="Q1" s="67" t="s">
        <v>1</v>
      </c>
      <c r="R1" s="67" t="s">
        <v>2</v>
      </c>
    </row>
    <row r="2" spans="1:18" s="14" customFormat="1" ht="14.25">
      <c r="A2" s="10" t="s">
        <v>19</v>
      </c>
      <c r="B2" s="11" t="s">
        <v>20</v>
      </c>
      <c r="C2" s="37" t="s">
        <v>21</v>
      </c>
      <c r="D2" s="37" t="s">
        <v>235</v>
      </c>
      <c r="E2" s="37" t="s">
        <v>22</v>
      </c>
      <c r="F2" s="11" t="s">
        <v>23</v>
      </c>
      <c r="G2" s="11" t="s">
        <v>24</v>
      </c>
      <c r="H2" s="11" t="s">
        <v>25</v>
      </c>
      <c r="I2" s="11" t="s">
        <v>26</v>
      </c>
      <c r="J2" s="38">
        <v>14027</v>
      </c>
      <c r="K2" s="38">
        <v>14027</v>
      </c>
      <c r="L2" s="38">
        <v>14027</v>
      </c>
      <c r="M2" s="38">
        <v>14027</v>
      </c>
      <c r="N2" s="38">
        <v>14027</v>
      </c>
      <c r="O2" s="38">
        <v>13852</v>
      </c>
      <c r="P2" s="38"/>
      <c r="Q2" s="39">
        <f t="shared" ref="Q2:Q33" si="0">SUM(J2:P2)</f>
        <v>83987</v>
      </c>
      <c r="R2" s="38">
        <f t="shared" ref="R2:R12" si="1">IF($H2="M-Su",(J2+K2+L2+M2+N2+O2+P2)/7,IF($H2="Su-F",(P2+J2+K2+L2+M2+N2)/6,IF($H2="M-Sa",(J2+K2+L2+M2+N2+O2)/6,IF($H2="T-Sa",(K2+L2+M2+N2+O2)/5,(J2+K2+L2+M2+N2)/5))))</f>
        <v>13997.833333333334</v>
      </c>
    </row>
    <row r="3" spans="1:18" s="14" customFormat="1" ht="14.25">
      <c r="A3" s="10" t="s">
        <v>27</v>
      </c>
      <c r="B3" s="11" t="s">
        <v>20</v>
      </c>
      <c r="C3" s="37" t="s">
        <v>21</v>
      </c>
      <c r="D3" s="37" t="s">
        <v>235</v>
      </c>
      <c r="E3" s="37" t="s">
        <v>28</v>
      </c>
      <c r="F3" s="11" t="s">
        <v>23</v>
      </c>
      <c r="G3" s="11" t="s">
        <v>29</v>
      </c>
      <c r="H3" s="11" t="s">
        <v>30</v>
      </c>
      <c r="I3" s="11" t="s">
        <v>26</v>
      </c>
      <c r="J3" s="38">
        <v>133435</v>
      </c>
      <c r="K3" s="38">
        <v>133435</v>
      </c>
      <c r="L3" s="38">
        <v>133435</v>
      </c>
      <c r="M3" s="38">
        <v>133435</v>
      </c>
      <c r="N3" s="38">
        <v>133435</v>
      </c>
      <c r="O3" s="38">
        <v>126380</v>
      </c>
      <c r="P3" s="38">
        <v>120610</v>
      </c>
      <c r="Q3" s="39">
        <f t="shared" si="0"/>
        <v>914165</v>
      </c>
      <c r="R3" s="38">
        <f t="shared" si="1"/>
        <v>130595</v>
      </c>
    </row>
    <row r="4" spans="1:18" s="14" customFormat="1" ht="14.25">
      <c r="A4" s="10" t="s">
        <v>31</v>
      </c>
      <c r="B4" s="11" t="s">
        <v>20</v>
      </c>
      <c r="C4" s="37" t="s">
        <v>21</v>
      </c>
      <c r="D4" s="37" t="s">
        <v>235</v>
      </c>
      <c r="E4" s="37" t="s">
        <v>28</v>
      </c>
      <c r="F4" s="11" t="s">
        <v>23</v>
      </c>
      <c r="G4" s="11" t="s">
        <v>29</v>
      </c>
      <c r="H4" s="11" t="s">
        <v>30</v>
      </c>
      <c r="I4" s="11" t="s">
        <v>26</v>
      </c>
      <c r="J4" s="38">
        <v>108156</v>
      </c>
      <c r="K4" s="38">
        <v>108156</v>
      </c>
      <c r="L4" s="38">
        <v>108156</v>
      </c>
      <c r="M4" s="38">
        <v>108156</v>
      </c>
      <c r="N4" s="38">
        <v>108156</v>
      </c>
      <c r="O4" s="38">
        <v>109985</v>
      </c>
      <c r="P4" s="38">
        <v>105383</v>
      </c>
      <c r="Q4" s="39">
        <f t="shared" si="0"/>
        <v>756148</v>
      </c>
      <c r="R4" s="38">
        <f t="shared" si="1"/>
        <v>108021.14285714286</v>
      </c>
    </row>
    <row r="5" spans="1:18" s="40" customFormat="1" ht="14.25">
      <c r="A5" s="10" t="s">
        <v>32</v>
      </c>
      <c r="B5" s="11" t="s">
        <v>20</v>
      </c>
      <c r="C5" s="37" t="s">
        <v>21</v>
      </c>
      <c r="D5" s="37" t="s">
        <v>235</v>
      </c>
      <c r="E5" s="37" t="s">
        <v>33</v>
      </c>
      <c r="F5" s="11" t="s">
        <v>23</v>
      </c>
      <c r="G5" s="11" t="s">
        <v>29</v>
      </c>
      <c r="H5" s="11" t="s">
        <v>30</v>
      </c>
      <c r="I5" s="11" t="s">
        <v>26</v>
      </c>
      <c r="J5" s="38">
        <v>16386</v>
      </c>
      <c r="K5" s="38">
        <v>16386</v>
      </c>
      <c r="L5" s="38">
        <v>16386</v>
      </c>
      <c r="M5" s="38">
        <v>16386</v>
      </c>
      <c r="N5" s="38">
        <v>16386</v>
      </c>
      <c r="O5" s="38">
        <v>16117</v>
      </c>
      <c r="P5" s="38">
        <v>14575</v>
      </c>
      <c r="Q5" s="39">
        <f t="shared" si="0"/>
        <v>112622</v>
      </c>
      <c r="R5" s="38">
        <f t="shared" si="1"/>
        <v>16088.857142857143</v>
      </c>
    </row>
    <row r="6" spans="1:18" s="14" customFormat="1" ht="14.25">
      <c r="A6" s="10" t="s">
        <v>34</v>
      </c>
      <c r="B6" s="11" t="s">
        <v>20</v>
      </c>
      <c r="C6" s="37" t="s">
        <v>21</v>
      </c>
      <c r="D6" s="37" t="s">
        <v>235</v>
      </c>
      <c r="E6" s="37" t="s">
        <v>33</v>
      </c>
      <c r="F6" s="11" t="s">
        <v>23</v>
      </c>
      <c r="G6" s="11" t="s">
        <v>24</v>
      </c>
      <c r="H6" s="11" t="s">
        <v>25</v>
      </c>
      <c r="I6" s="11" t="s">
        <v>26</v>
      </c>
      <c r="J6" s="38">
        <v>11742</v>
      </c>
      <c r="K6" s="38">
        <v>11742</v>
      </c>
      <c r="L6" s="38">
        <v>11742</v>
      </c>
      <c r="M6" s="38">
        <v>11742</v>
      </c>
      <c r="N6" s="38">
        <v>11742</v>
      </c>
      <c r="O6" s="38">
        <v>11742</v>
      </c>
      <c r="P6" s="38"/>
      <c r="Q6" s="39">
        <f t="shared" si="0"/>
        <v>70452</v>
      </c>
      <c r="R6" s="38">
        <f t="shared" si="1"/>
        <v>11742</v>
      </c>
    </row>
    <row r="7" spans="1:18" s="14" customFormat="1" ht="14.25">
      <c r="A7" s="12" t="s">
        <v>35</v>
      </c>
      <c r="B7" s="11" t="s">
        <v>20</v>
      </c>
      <c r="C7" s="37" t="s">
        <v>21</v>
      </c>
      <c r="D7" s="37" t="s">
        <v>235</v>
      </c>
      <c r="E7" s="37" t="s">
        <v>36</v>
      </c>
      <c r="F7" s="11" t="s">
        <v>23</v>
      </c>
      <c r="G7" s="11" t="s">
        <v>24</v>
      </c>
      <c r="H7" s="11" t="s">
        <v>37</v>
      </c>
      <c r="I7" s="11" t="s">
        <v>26</v>
      </c>
      <c r="J7" s="38">
        <v>5631</v>
      </c>
      <c r="K7" s="38">
        <v>5631</v>
      </c>
      <c r="L7" s="38">
        <v>5631</v>
      </c>
      <c r="M7" s="38">
        <v>5631</v>
      </c>
      <c r="N7" s="38">
        <v>5631</v>
      </c>
      <c r="O7" s="38"/>
      <c r="P7" s="38"/>
      <c r="Q7" s="39">
        <f t="shared" si="0"/>
        <v>28155</v>
      </c>
      <c r="R7" s="38">
        <f t="shared" si="1"/>
        <v>5631</v>
      </c>
    </row>
    <row r="8" spans="1:18" s="41" customFormat="1" ht="14.25">
      <c r="A8" s="10" t="s">
        <v>38</v>
      </c>
      <c r="B8" s="11" t="s">
        <v>20</v>
      </c>
      <c r="C8" s="37" t="s">
        <v>21</v>
      </c>
      <c r="D8" s="37" t="s">
        <v>235</v>
      </c>
      <c r="E8" s="37" t="s">
        <v>36</v>
      </c>
      <c r="F8" s="11" t="s">
        <v>23</v>
      </c>
      <c r="G8" s="11" t="s">
        <v>24</v>
      </c>
      <c r="H8" s="11" t="s">
        <v>37</v>
      </c>
      <c r="I8" s="11" t="s">
        <v>26</v>
      </c>
      <c r="J8" s="38">
        <v>2061</v>
      </c>
      <c r="K8" s="38">
        <v>2061</v>
      </c>
      <c r="L8" s="38">
        <v>2061</v>
      </c>
      <c r="M8" s="38">
        <v>2061</v>
      </c>
      <c r="N8" s="38">
        <v>2061</v>
      </c>
      <c r="O8" s="38"/>
      <c r="P8" s="38"/>
      <c r="Q8" s="39">
        <f t="shared" si="0"/>
        <v>10305</v>
      </c>
      <c r="R8" s="38">
        <f t="shared" si="1"/>
        <v>2061</v>
      </c>
    </row>
    <row r="9" spans="1:18" s="14" customFormat="1" ht="14.25">
      <c r="A9" s="10" t="s">
        <v>39</v>
      </c>
      <c r="B9" s="11" t="s">
        <v>20</v>
      </c>
      <c r="C9" s="37" t="s">
        <v>40</v>
      </c>
      <c r="D9" s="37" t="s">
        <v>236</v>
      </c>
      <c r="E9" s="37" t="s">
        <v>28</v>
      </c>
      <c r="F9" s="11" t="s">
        <v>23</v>
      </c>
      <c r="G9" s="11" t="s">
        <v>29</v>
      </c>
      <c r="H9" s="11" t="s">
        <v>25</v>
      </c>
      <c r="I9" s="11" t="s">
        <v>26</v>
      </c>
      <c r="J9" s="38">
        <v>6209</v>
      </c>
      <c r="K9" s="38">
        <v>6209</v>
      </c>
      <c r="L9" s="38">
        <v>6209</v>
      </c>
      <c r="M9" s="38">
        <v>6209</v>
      </c>
      <c r="N9" s="38">
        <v>6209</v>
      </c>
      <c r="O9" s="38">
        <v>6209</v>
      </c>
      <c r="P9" s="38"/>
      <c r="Q9" s="39">
        <f t="shared" si="0"/>
        <v>37254</v>
      </c>
      <c r="R9" s="38">
        <f t="shared" si="1"/>
        <v>6209</v>
      </c>
    </row>
    <row r="10" spans="1:18" s="41" customFormat="1" ht="14.25">
      <c r="A10" s="10" t="s">
        <v>41</v>
      </c>
      <c r="B10" s="11" t="s">
        <v>20</v>
      </c>
      <c r="C10" s="37" t="s">
        <v>40</v>
      </c>
      <c r="D10" s="37" t="s">
        <v>236</v>
      </c>
      <c r="E10" s="37" t="s">
        <v>28</v>
      </c>
      <c r="F10" s="11" t="s">
        <v>23</v>
      </c>
      <c r="G10" s="11" t="s">
        <v>24</v>
      </c>
      <c r="H10" s="11" t="s">
        <v>37</v>
      </c>
      <c r="I10" s="11" t="s">
        <v>26</v>
      </c>
      <c r="J10" s="38">
        <v>4104</v>
      </c>
      <c r="K10" s="38">
        <v>4104</v>
      </c>
      <c r="L10" s="38">
        <v>4104</v>
      </c>
      <c r="M10" s="38">
        <v>4104</v>
      </c>
      <c r="N10" s="38">
        <v>4104</v>
      </c>
      <c r="O10" s="38"/>
      <c r="P10" s="38"/>
      <c r="Q10" s="39">
        <f t="shared" si="0"/>
        <v>20520</v>
      </c>
      <c r="R10" s="38">
        <f t="shared" si="1"/>
        <v>4104</v>
      </c>
    </row>
    <row r="11" spans="1:18" s="14" customFormat="1" ht="14.25">
      <c r="A11" s="10" t="s">
        <v>42</v>
      </c>
      <c r="B11" s="11" t="s">
        <v>20</v>
      </c>
      <c r="C11" s="37" t="s">
        <v>40</v>
      </c>
      <c r="D11" s="37" t="s">
        <v>236</v>
      </c>
      <c r="E11" s="37" t="s">
        <v>28</v>
      </c>
      <c r="F11" s="11" t="s">
        <v>43</v>
      </c>
      <c r="G11" s="11" t="s">
        <v>29</v>
      </c>
      <c r="H11" s="11" t="s">
        <v>44</v>
      </c>
      <c r="I11" s="11" t="s">
        <v>26</v>
      </c>
      <c r="J11" s="38">
        <v>157184</v>
      </c>
      <c r="K11" s="38">
        <v>157184</v>
      </c>
      <c r="L11" s="38">
        <v>157184</v>
      </c>
      <c r="M11" s="38">
        <v>157184</v>
      </c>
      <c r="N11" s="38">
        <v>157184</v>
      </c>
      <c r="O11" s="38"/>
      <c r="P11" s="38">
        <v>172234</v>
      </c>
      <c r="Q11" s="39">
        <f t="shared" si="0"/>
        <v>958154</v>
      </c>
      <c r="R11" s="38">
        <f t="shared" si="1"/>
        <v>159692.33333333334</v>
      </c>
    </row>
    <row r="12" spans="1:18" s="14" customFormat="1" ht="14.25">
      <c r="A12" s="10" t="s">
        <v>45</v>
      </c>
      <c r="B12" s="11" t="s">
        <v>20</v>
      </c>
      <c r="C12" s="37" t="s">
        <v>40</v>
      </c>
      <c r="D12" s="37" t="s">
        <v>236</v>
      </c>
      <c r="E12" s="37" t="s">
        <v>28</v>
      </c>
      <c r="F12" s="11" t="s">
        <v>23</v>
      </c>
      <c r="G12" s="11" t="s">
        <v>29</v>
      </c>
      <c r="H12" s="11" t="s">
        <v>25</v>
      </c>
      <c r="I12" s="11" t="s">
        <v>26</v>
      </c>
      <c r="J12" s="38">
        <v>173837</v>
      </c>
      <c r="K12" s="38">
        <v>173837</v>
      </c>
      <c r="L12" s="38">
        <v>173837</v>
      </c>
      <c r="M12" s="38">
        <v>173837</v>
      </c>
      <c r="N12" s="38">
        <v>173837</v>
      </c>
      <c r="O12" s="38">
        <v>202844</v>
      </c>
      <c r="P12" s="38"/>
      <c r="Q12" s="39">
        <f t="shared" si="0"/>
        <v>1072029</v>
      </c>
      <c r="R12" s="38">
        <f t="shared" si="1"/>
        <v>178671.5</v>
      </c>
    </row>
    <row r="13" spans="1:18" s="14" customFormat="1" ht="14.25">
      <c r="A13" s="10" t="s">
        <v>46</v>
      </c>
      <c r="B13" s="11" t="s">
        <v>20</v>
      </c>
      <c r="C13" s="37" t="s">
        <v>40</v>
      </c>
      <c r="D13" s="37" t="s">
        <v>236</v>
      </c>
      <c r="E13" s="37" t="s">
        <v>28</v>
      </c>
      <c r="F13" s="11" t="s">
        <v>23</v>
      </c>
      <c r="G13" s="11" t="s">
        <v>29</v>
      </c>
      <c r="H13" s="11" t="s">
        <v>47</v>
      </c>
      <c r="I13" s="11" t="s">
        <v>26</v>
      </c>
      <c r="J13" s="38"/>
      <c r="K13" s="38">
        <v>63759</v>
      </c>
      <c r="L13" s="38">
        <v>63759</v>
      </c>
      <c r="M13" s="38">
        <v>63759</v>
      </c>
      <c r="N13" s="38">
        <v>63759</v>
      </c>
      <c r="O13" s="38">
        <v>60869</v>
      </c>
      <c r="P13" s="38">
        <v>60350</v>
      </c>
      <c r="Q13" s="39">
        <f t="shared" si="0"/>
        <v>376255</v>
      </c>
      <c r="R13" s="38">
        <v>62709</v>
      </c>
    </row>
    <row r="14" spans="1:18" s="14" customFormat="1" ht="14.25">
      <c r="A14" s="10" t="s">
        <v>48</v>
      </c>
      <c r="B14" s="11" t="s">
        <v>20</v>
      </c>
      <c r="C14" s="37" t="s">
        <v>40</v>
      </c>
      <c r="D14" s="37" t="s">
        <v>236</v>
      </c>
      <c r="E14" s="37" t="s">
        <v>49</v>
      </c>
      <c r="F14" s="11" t="s">
        <v>23</v>
      </c>
      <c r="G14" s="11" t="s">
        <v>29</v>
      </c>
      <c r="H14" s="11" t="s">
        <v>30</v>
      </c>
      <c r="I14" s="11" t="s">
        <v>26</v>
      </c>
      <c r="J14" s="38">
        <v>13605</v>
      </c>
      <c r="K14" s="38">
        <v>13605</v>
      </c>
      <c r="L14" s="38">
        <v>13605</v>
      </c>
      <c r="M14" s="38">
        <v>13605</v>
      </c>
      <c r="N14" s="38">
        <v>13605</v>
      </c>
      <c r="O14" s="38">
        <v>13797</v>
      </c>
      <c r="P14" s="38">
        <v>13131</v>
      </c>
      <c r="Q14" s="39">
        <f t="shared" si="0"/>
        <v>94953</v>
      </c>
      <c r="R14" s="38">
        <f t="shared" ref="R14:R29" si="2">IF($H14="M-Su",(J14+K14+L14+M14+N14+O14+P14)/7,IF($H14="Su-F",(P14+J14+K14+L14+M14+N14)/6,IF($H14="M-Sa",(J14+K14+L14+M14+N14+O14)/6,IF($H14="T-Sa",(K14+L14+M14+N14+O14)/5,(J14+K14+L14+M14+N14)/5))))</f>
        <v>13564.714285714286</v>
      </c>
    </row>
    <row r="15" spans="1:18" s="14" customFormat="1" ht="14.25">
      <c r="A15" s="10" t="s">
        <v>50</v>
      </c>
      <c r="B15" s="11" t="s">
        <v>20</v>
      </c>
      <c r="C15" s="37" t="s">
        <v>40</v>
      </c>
      <c r="D15" s="37" t="s">
        <v>236</v>
      </c>
      <c r="E15" s="37" t="s">
        <v>49</v>
      </c>
      <c r="F15" s="11" t="s">
        <v>23</v>
      </c>
      <c r="G15" s="11" t="s">
        <v>29</v>
      </c>
      <c r="H15" s="11" t="s">
        <v>30</v>
      </c>
      <c r="I15" s="11" t="s">
        <v>26</v>
      </c>
      <c r="J15" s="38">
        <v>7014</v>
      </c>
      <c r="K15" s="38">
        <v>7014</v>
      </c>
      <c r="L15" s="38">
        <v>7014</v>
      </c>
      <c r="M15" s="38">
        <v>7014</v>
      </c>
      <c r="N15" s="38">
        <v>7014</v>
      </c>
      <c r="O15" s="38">
        <v>6980</v>
      </c>
      <c r="P15" s="38">
        <v>6439</v>
      </c>
      <c r="Q15" s="39">
        <f t="shared" si="0"/>
        <v>48489</v>
      </c>
      <c r="R15" s="38">
        <f t="shared" si="2"/>
        <v>6927</v>
      </c>
    </row>
    <row r="16" spans="1:18" s="14" customFormat="1" ht="14.25">
      <c r="A16" s="10" t="s">
        <v>51</v>
      </c>
      <c r="B16" s="11" t="s">
        <v>20</v>
      </c>
      <c r="C16" s="37" t="s">
        <v>40</v>
      </c>
      <c r="D16" s="37" t="s">
        <v>236</v>
      </c>
      <c r="E16" s="37" t="s">
        <v>52</v>
      </c>
      <c r="F16" s="11" t="s">
        <v>23</v>
      </c>
      <c r="G16" s="11" t="s">
        <v>29</v>
      </c>
      <c r="H16" s="11" t="s">
        <v>25</v>
      </c>
      <c r="I16" s="11" t="s">
        <v>26</v>
      </c>
      <c r="J16" s="38">
        <v>12161</v>
      </c>
      <c r="K16" s="38">
        <v>12161</v>
      </c>
      <c r="L16" s="38">
        <v>12161</v>
      </c>
      <c r="M16" s="38">
        <v>12161</v>
      </c>
      <c r="N16" s="38">
        <v>12930</v>
      </c>
      <c r="O16" s="38">
        <v>12930</v>
      </c>
      <c r="P16" s="38"/>
      <c r="Q16" s="39">
        <f t="shared" si="0"/>
        <v>74504</v>
      </c>
      <c r="R16" s="38">
        <f t="shared" si="2"/>
        <v>12417.333333333334</v>
      </c>
    </row>
    <row r="17" spans="1:20" s="42" customFormat="1" ht="14.25">
      <c r="A17" s="10" t="s">
        <v>53</v>
      </c>
      <c r="B17" s="11" t="s">
        <v>20</v>
      </c>
      <c r="C17" s="37" t="s">
        <v>21</v>
      </c>
      <c r="D17" s="37" t="s">
        <v>237</v>
      </c>
      <c r="E17" s="37" t="s">
        <v>54</v>
      </c>
      <c r="F17" s="11" t="s">
        <v>23</v>
      </c>
      <c r="G17" s="11" t="s">
        <v>24</v>
      </c>
      <c r="H17" s="11" t="s">
        <v>30</v>
      </c>
      <c r="I17" s="11" t="s">
        <v>26</v>
      </c>
      <c r="J17" s="38">
        <v>13520</v>
      </c>
      <c r="K17" s="38">
        <v>13520</v>
      </c>
      <c r="L17" s="38">
        <v>13520</v>
      </c>
      <c r="M17" s="38">
        <v>13520</v>
      </c>
      <c r="N17" s="38">
        <v>13520</v>
      </c>
      <c r="O17" s="38">
        <v>14847</v>
      </c>
      <c r="P17" s="38">
        <v>22990</v>
      </c>
      <c r="Q17" s="39">
        <f t="shared" si="0"/>
        <v>105437</v>
      </c>
      <c r="R17" s="38">
        <f t="shared" si="2"/>
        <v>15062.428571428571</v>
      </c>
      <c r="S17" s="43" t="s">
        <v>0</v>
      </c>
      <c r="T17" s="44" t="s">
        <v>0</v>
      </c>
    </row>
    <row r="18" spans="1:20" s="41" customFormat="1" ht="14.25">
      <c r="A18" s="10" t="s">
        <v>55</v>
      </c>
      <c r="B18" s="11" t="s">
        <v>20</v>
      </c>
      <c r="C18" s="37" t="s">
        <v>21</v>
      </c>
      <c r="D18" s="37" t="s">
        <v>237</v>
      </c>
      <c r="E18" s="37" t="s">
        <v>56</v>
      </c>
      <c r="F18" s="11" t="s">
        <v>23</v>
      </c>
      <c r="G18" s="11" t="s">
        <v>29</v>
      </c>
      <c r="H18" s="11" t="s">
        <v>30</v>
      </c>
      <c r="I18" s="11" t="s">
        <v>26</v>
      </c>
      <c r="J18" s="38">
        <v>119478</v>
      </c>
      <c r="K18" s="38">
        <v>119478</v>
      </c>
      <c r="L18" s="38">
        <v>119478</v>
      </c>
      <c r="M18" s="38">
        <v>119478</v>
      </c>
      <c r="N18" s="38">
        <v>119478</v>
      </c>
      <c r="O18" s="38">
        <v>161538</v>
      </c>
      <c r="P18" s="38">
        <v>132205</v>
      </c>
      <c r="Q18" s="39">
        <f t="shared" si="0"/>
        <v>891133</v>
      </c>
      <c r="R18" s="38">
        <f t="shared" si="2"/>
        <v>127304.71428571429</v>
      </c>
      <c r="S18" s="22" t="s">
        <v>0</v>
      </c>
      <c r="T18" s="22" t="s">
        <v>0</v>
      </c>
    </row>
    <row r="19" spans="1:20" s="42" customFormat="1" ht="14.25">
      <c r="A19" s="10" t="s">
        <v>57</v>
      </c>
      <c r="B19" s="11" t="s">
        <v>20</v>
      </c>
      <c r="C19" s="37" t="s">
        <v>21</v>
      </c>
      <c r="D19" s="37" t="s">
        <v>237</v>
      </c>
      <c r="E19" s="37" t="s">
        <v>36</v>
      </c>
      <c r="F19" s="11" t="s">
        <v>23</v>
      </c>
      <c r="G19" s="11" t="s">
        <v>24</v>
      </c>
      <c r="H19" s="11" t="s">
        <v>58</v>
      </c>
      <c r="I19" s="11" t="s">
        <v>26</v>
      </c>
      <c r="J19" s="38">
        <v>1035</v>
      </c>
      <c r="K19" s="38">
        <v>2069</v>
      </c>
      <c r="L19" s="38">
        <v>1034</v>
      </c>
      <c r="M19" s="38">
        <v>2069</v>
      </c>
      <c r="N19" s="38">
        <v>2069</v>
      </c>
      <c r="O19" s="38"/>
      <c r="P19" s="38"/>
      <c r="Q19" s="39">
        <f t="shared" si="0"/>
        <v>8276</v>
      </c>
      <c r="R19" s="38">
        <f t="shared" si="2"/>
        <v>1655.2</v>
      </c>
      <c r="S19" s="43" t="s">
        <v>0</v>
      </c>
      <c r="T19" s="44" t="s">
        <v>0</v>
      </c>
    </row>
    <row r="20" spans="1:20" s="42" customFormat="1" ht="14.25">
      <c r="A20" s="10" t="s">
        <v>59</v>
      </c>
      <c r="B20" s="11" t="s">
        <v>20</v>
      </c>
      <c r="C20" s="37" t="s">
        <v>60</v>
      </c>
      <c r="D20" s="37" t="s">
        <v>238</v>
      </c>
      <c r="E20" s="37" t="s">
        <v>61</v>
      </c>
      <c r="F20" s="11" t="s">
        <v>23</v>
      </c>
      <c r="G20" s="11" t="s">
        <v>29</v>
      </c>
      <c r="H20" s="11" t="s">
        <v>25</v>
      </c>
      <c r="I20" s="11" t="s">
        <v>26</v>
      </c>
      <c r="J20" s="38">
        <v>32352</v>
      </c>
      <c r="K20" s="38">
        <v>32352</v>
      </c>
      <c r="L20" s="38">
        <v>32352</v>
      </c>
      <c r="M20" s="38">
        <v>32352</v>
      </c>
      <c r="N20" s="38">
        <v>32352</v>
      </c>
      <c r="O20" s="38">
        <v>34305</v>
      </c>
      <c r="P20" s="38"/>
      <c r="Q20" s="39">
        <f t="shared" si="0"/>
        <v>196065</v>
      </c>
      <c r="R20" s="38">
        <f t="shared" si="2"/>
        <v>32677.5</v>
      </c>
      <c r="S20" s="43" t="s">
        <v>0</v>
      </c>
      <c r="T20" s="43" t="s">
        <v>0</v>
      </c>
    </row>
    <row r="21" spans="1:20" s="42" customFormat="1" ht="14.25">
      <c r="A21" s="10" t="s">
        <v>62</v>
      </c>
      <c r="B21" s="11" t="s">
        <v>20</v>
      </c>
      <c r="C21" s="37" t="s">
        <v>60</v>
      </c>
      <c r="D21" s="37" t="s">
        <v>238</v>
      </c>
      <c r="E21" s="37" t="s">
        <v>61</v>
      </c>
      <c r="F21" s="11" t="s">
        <v>23</v>
      </c>
      <c r="G21" s="11" t="s">
        <v>24</v>
      </c>
      <c r="H21" s="11" t="s">
        <v>25</v>
      </c>
      <c r="I21" s="11" t="s">
        <v>26</v>
      </c>
      <c r="J21" s="38">
        <v>20424</v>
      </c>
      <c r="K21" s="38">
        <v>20424</v>
      </c>
      <c r="L21" s="38">
        <v>20424</v>
      </c>
      <c r="M21" s="38">
        <v>20424</v>
      </c>
      <c r="N21" s="38">
        <v>20424</v>
      </c>
      <c r="O21" s="38">
        <v>20922</v>
      </c>
      <c r="P21" s="38"/>
      <c r="Q21" s="39">
        <f t="shared" si="0"/>
        <v>123042</v>
      </c>
      <c r="R21" s="38">
        <f t="shared" si="2"/>
        <v>20507</v>
      </c>
      <c r="S21" s="42" t="s">
        <v>0</v>
      </c>
    </row>
    <row r="22" spans="1:20" s="42" customFormat="1" ht="14.25">
      <c r="A22" s="10" t="s">
        <v>63</v>
      </c>
      <c r="B22" s="11" t="s">
        <v>20</v>
      </c>
      <c r="C22" s="37" t="s">
        <v>60</v>
      </c>
      <c r="D22" s="37" t="s">
        <v>238</v>
      </c>
      <c r="E22" s="37" t="s">
        <v>61</v>
      </c>
      <c r="F22" s="11" t="s">
        <v>23</v>
      </c>
      <c r="G22" s="11" t="s">
        <v>29</v>
      </c>
      <c r="H22" s="11" t="s">
        <v>25</v>
      </c>
      <c r="I22" s="11" t="s">
        <v>26</v>
      </c>
      <c r="J22" s="38">
        <v>35251</v>
      </c>
      <c r="K22" s="38">
        <v>35251</v>
      </c>
      <c r="L22" s="38">
        <v>35251</v>
      </c>
      <c r="M22" s="38">
        <v>35251</v>
      </c>
      <c r="N22" s="38">
        <v>35251</v>
      </c>
      <c r="O22" s="38">
        <v>38114</v>
      </c>
      <c r="P22" s="38"/>
      <c r="Q22" s="39">
        <f t="shared" si="0"/>
        <v>214369</v>
      </c>
      <c r="R22" s="38">
        <f t="shared" si="2"/>
        <v>35728.166666666664</v>
      </c>
    </row>
    <row r="23" spans="1:20" s="41" customFormat="1" ht="14.25">
      <c r="A23" s="10" t="s">
        <v>64</v>
      </c>
      <c r="B23" s="11" t="s">
        <v>20</v>
      </c>
      <c r="C23" s="37" t="s">
        <v>60</v>
      </c>
      <c r="D23" s="37" t="s">
        <v>239</v>
      </c>
      <c r="E23" s="37" t="s">
        <v>65</v>
      </c>
      <c r="F23" s="11" t="s">
        <v>23</v>
      </c>
      <c r="G23" s="11" t="s">
        <v>29</v>
      </c>
      <c r="H23" s="11" t="s">
        <v>30</v>
      </c>
      <c r="I23" s="11" t="s">
        <v>26</v>
      </c>
      <c r="J23" s="38">
        <v>107857</v>
      </c>
      <c r="K23" s="38">
        <v>107857</v>
      </c>
      <c r="L23" s="38">
        <v>107857</v>
      </c>
      <c r="M23" s="38">
        <v>107857</v>
      </c>
      <c r="N23" s="38">
        <v>107857</v>
      </c>
      <c r="O23" s="38">
        <v>111427</v>
      </c>
      <c r="P23" s="38">
        <v>94054</v>
      </c>
      <c r="Q23" s="39">
        <f t="shared" si="0"/>
        <v>744766</v>
      </c>
      <c r="R23" s="38">
        <f t="shared" si="2"/>
        <v>106395.14285714286</v>
      </c>
    </row>
    <row r="24" spans="1:20" s="14" customFormat="1" ht="14.25">
      <c r="A24" s="10" t="s">
        <v>66</v>
      </c>
      <c r="B24" s="11" t="s">
        <v>20</v>
      </c>
      <c r="C24" s="37" t="s">
        <v>67</v>
      </c>
      <c r="D24" s="37" t="s">
        <v>240</v>
      </c>
      <c r="E24" s="37" t="s">
        <v>68</v>
      </c>
      <c r="F24" s="11" t="s">
        <v>23</v>
      </c>
      <c r="G24" s="11" t="s">
        <v>29</v>
      </c>
      <c r="H24" s="11" t="s">
        <v>25</v>
      </c>
      <c r="I24" s="11" t="s">
        <v>26</v>
      </c>
      <c r="J24" s="38">
        <v>306654</v>
      </c>
      <c r="K24" s="38">
        <v>306654</v>
      </c>
      <c r="L24" s="38">
        <v>306654</v>
      </c>
      <c r="M24" s="38">
        <v>306654</v>
      </c>
      <c r="N24" s="38">
        <v>306654</v>
      </c>
      <c r="O24" s="38">
        <v>373416</v>
      </c>
      <c r="P24" s="38"/>
      <c r="Q24" s="39">
        <f t="shared" si="0"/>
        <v>1906686</v>
      </c>
      <c r="R24" s="38">
        <f t="shared" si="2"/>
        <v>317781</v>
      </c>
    </row>
    <row r="25" spans="1:20" s="14" customFormat="1" ht="14.25">
      <c r="A25" s="10" t="s">
        <v>69</v>
      </c>
      <c r="B25" s="11" t="s">
        <v>20</v>
      </c>
      <c r="C25" s="37" t="s">
        <v>67</v>
      </c>
      <c r="D25" s="37" t="s">
        <v>240</v>
      </c>
      <c r="E25" s="37" t="s">
        <v>28</v>
      </c>
      <c r="F25" s="11" t="s">
        <v>23</v>
      </c>
      <c r="G25" s="11" t="s">
        <v>29</v>
      </c>
      <c r="H25" s="11" t="s">
        <v>30</v>
      </c>
      <c r="I25" s="11" t="s">
        <v>26</v>
      </c>
      <c r="J25" s="38">
        <v>123109</v>
      </c>
      <c r="K25" s="38">
        <v>123109</v>
      </c>
      <c r="L25" s="38">
        <v>123109</v>
      </c>
      <c r="M25" s="38">
        <v>123109</v>
      </c>
      <c r="N25" s="38">
        <v>123109</v>
      </c>
      <c r="O25" s="38">
        <v>119072</v>
      </c>
      <c r="P25" s="38">
        <v>108461</v>
      </c>
      <c r="Q25" s="39">
        <f t="shared" si="0"/>
        <v>843078</v>
      </c>
      <c r="R25" s="38">
        <f t="shared" si="2"/>
        <v>120439.71428571429</v>
      </c>
    </row>
    <row r="26" spans="1:20" s="14" customFormat="1" ht="14.25">
      <c r="A26" s="10" t="s">
        <v>70</v>
      </c>
      <c r="B26" s="11" t="s">
        <v>20</v>
      </c>
      <c r="C26" s="37" t="s">
        <v>67</v>
      </c>
      <c r="D26" s="37" t="s">
        <v>240</v>
      </c>
      <c r="E26" s="37" t="s">
        <v>28</v>
      </c>
      <c r="F26" s="11" t="s">
        <v>23</v>
      </c>
      <c r="G26" s="11" t="s">
        <v>29</v>
      </c>
      <c r="H26" s="11" t="s">
        <v>25</v>
      </c>
      <c r="I26" s="11" t="s">
        <v>26</v>
      </c>
      <c r="J26" s="38">
        <v>161340</v>
      </c>
      <c r="K26" s="38">
        <v>161340</v>
      </c>
      <c r="L26" s="38">
        <v>161340</v>
      </c>
      <c r="M26" s="38">
        <v>161340</v>
      </c>
      <c r="N26" s="38">
        <v>161340</v>
      </c>
      <c r="O26" s="38">
        <v>142798</v>
      </c>
      <c r="P26" s="38"/>
      <c r="Q26" s="39">
        <f t="shared" si="0"/>
        <v>949498</v>
      </c>
      <c r="R26" s="38">
        <f t="shared" si="2"/>
        <v>158249.66666666666</v>
      </c>
      <c r="S26" s="39" t="s">
        <v>0</v>
      </c>
      <c r="T26" s="45" t="s">
        <v>0</v>
      </c>
    </row>
    <row r="27" spans="1:20" s="14" customFormat="1" ht="14.25">
      <c r="A27" s="10" t="s">
        <v>71</v>
      </c>
      <c r="B27" s="11" t="s">
        <v>20</v>
      </c>
      <c r="C27" s="37" t="s">
        <v>67</v>
      </c>
      <c r="D27" s="37" t="s">
        <v>240</v>
      </c>
      <c r="E27" s="37" t="s">
        <v>28</v>
      </c>
      <c r="F27" s="11" t="s">
        <v>23</v>
      </c>
      <c r="G27" s="11" t="s">
        <v>29</v>
      </c>
      <c r="H27" s="11" t="s">
        <v>25</v>
      </c>
      <c r="I27" s="11" t="s">
        <v>26</v>
      </c>
      <c r="J27" s="38">
        <v>59281</v>
      </c>
      <c r="K27" s="38">
        <v>59281</v>
      </c>
      <c r="L27" s="38">
        <v>59281</v>
      </c>
      <c r="M27" s="38">
        <v>59281</v>
      </c>
      <c r="N27" s="38">
        <v>59281</v>
      </c>
      <c r="O27" s="38">
        <v>62689</v>
      </c>
      <c r="P27" s="38"/>
      <c r="Q27" s="39">
        <f t="shared" si="0"/>
        <v>359094</v>
      </c>
      <c r="R27" s="38">
        <f t="shared" si="2"/>
        <v>59849</v>
      </c>
    </row>
    <row r="28" spans="1:20" s="42" customFormat="1" ht="14.25">
      <c r="A28" s="10" t="s">
        <v>72</v>
      </c>
      <c r="B28" s="11" t="s">
        <v>20</v>
      </c>
      <c r="C28" s="37" t="s">
        <v>67</v>
      </c>
      <c r="D28" s="37" t="s">
        <v>240</v>
      </c>
      <c r="E28" s="37" t="s">
        <v>49</v>
      </c>
      <c r="F28" s="11" t="s">
        <v>23</v>
      </c>
      <c r="G28" s="11" t="s">
        <v>29</v>
      </c>
      <c r="H28" s="11" t="s">
        <v>30</v>
      </c>
      <c r="I28" s="11" t="s">
        <v>26</v>
      </c>
      <c r="J28" s="38">
        <v>24813</v>
      </c>
      <c r="K28" s="38">
        <v>24813</v>
      </c>
      <c r="L28" s="38">
        <v>24813</v>
      </c>
      <c r="M28" s="38">
        <v>24813</v>
      </c>
      <c r="N28" s="38">
        <v>24813</v>
      </c>
      <c r="O28" s="38">
        <v>25324</v>
      </c>
      <c r="P28" s="38">
        <v>22077</v>
      </c>
      <c r="Q28" s="39">
        <f t="shared" si="0"/>
        <v>171466</v>
      </c>
      <c r="R28" s="38">
        <f t="shared" si="2"/>
        <v>24495.142857142859</v>
      </c>
    </row>
    <row r="29" spans="1:20" s="14" customFormat="1" ht="14.25">
      <c r="A29" s="10" t="s">
        <v>73</v>
      </c>
      <c r="B29" s="11" t="s">
        <v>167</v>
      </c>
      <c r="C29" s="37" t="s">
        <v>67</v>
      </c>
      <c r="D29" s="37" t="s">
        <v>240</v>
      </c>
      <c r="E29" s="37" t="s">
        <v>74</v>
      </c>
      <c r="F29" s="11" t="s">
        <v>43</v>
      </c>
      <c r="G29" s="11" t="s">
        <v>29</v>
      </c>
      <c r="H29" s="11" t="s">
        <v>25</v>
      </c>
      <c r="I29" s="11" t="s">
        <v>26</v>
      </c>
      <c r="J29" s="38">
        <v>36698</v>
      </c>
      <c r="K29" s="38">
        <v>36698</v>
      </c>
      <c r="L29" s="38">
        <v>36698</v>
      </c>
      <c r="M29" s="38">
        <v>36698</v>
      </c>
      <c r="N29" s="38">
        <v>36698</v>
      </c>
      <c r="O29" s="38">
        <v>38422</v>
      </c>
      <c r="P29" s="38"/>
      <c r="Q29" s="39">
        <f t="shared" si="0"/>
        <v>221912</v>
      </c>
      <c r="R29" s="38">
        <f t="shared" si="2"/>
        <v>36985.333333333336</v>
      </c>
    </row>
    <row r="30" spans="1:20" s="14" customFormat="1" ht="14.25">
      <c r="A30" s="10" t="s">
        <v>75</v>
      </c>
      <c r="B30" s="13" t="s">
        <v>20</v>
      </c>
      <c r="C30" s="12" t="s">
        <v>67</v>
      </c>
      <c r="D30" s="37" t="s">
        <v>240</v>
      </c>
      <c r="E30" s="12" t="s">
        <v>36</v>
      </c>
      <c r="F30" s="13" t="s">
        <v>23</v>
      </c>
      <c r="G30" s="13" t="s">
        <v>24</v>
      </c>
      <c r="H30" s="13" t="s">
        <v>37</v>
      </c>
      <c r="I30" s="13" t="s">
        <v>26</v>
      </c>
      <c r="J30" s="46">
        <v>3205</v>
      </c>
      <c r="K30" s="46">
        <v>3205</v>
      </c>
      <c r="L30" s="46">
        <v>3205</v>
      </c>
      <c r="M30" s="46">
        <v>3205</v>
      </c>
      <c r="N30" s="46">
        <v>3205</v>
      </c>
      <c r="O30" s="46"/>
      <c r="P30" s="46"/>
      <c r="Q30" s="39">
        <f t="shared" si="0"/>
        <v>16025</v>
      </c>
      <c r="R30" s="39">
        <v>3205</v>
      </c>
    </row>
    <row r="31" spans="1:20" s="14" customFormat="1" ht="14.25">
      <c r="A31" s="10" t="s">
        <v>76</v>
      </c>
      <c r="B31" s="11" t="s">
        <v>20</v>
      </c>
      <c r="C31" s="37" t="s">
        <v>77</v>
      </c>
      <c r="D31" s="37" t="s">
        <v>241</v>
      </c>
      <c r="E31" s="37" t="s">
        <v>28</v>
      </c>
      <c r="F31" s="11" t="s">
        <v>23</v>
      </c>
      <c r="G31" s="11" t="s">
        <v>29</v>
      </c>
      <c r="H31" s="11" t="s">
        <v>30</v>
      </c>
      <c r="I31" s="11" t="s">
        <v>26</v>
      </c>
      <c r="J31" s="38">
        <v>155063</v>
      </c>
      <c r="K31" s="38">
        <v>155063</v>
      </c>
      <c r="L31" s="38">
        <v>155063</v>
      </c>
      <c r="M31" s="38">
        <v>155063</v>
      </c>
      <c r="N31" s="38">
        <v>155063</v>
      </c>
      <c r="O31" s="38">
        <v>166297</v>
      </c>
      <c r="P31" s="38">
        <v>153041</v>
      </c>
      <c r="Q31" s="39">
        <f t="shared" si="0"/>
        <v>1094653</v>
      </c>
      <c r="R31" s="38">
        <f t="shared" ref="R31:R48" si="3">IF($H31="M-Su",(J31+K31+L31+M31+N31+O31+P31)/7,IF($H31="Su-F",(P31+J31+K31+L31+M31+N31)/6,IF($H31="M-Sa",(J31+K31+L31+M31+N31+O31)/6,IF($H31="T-Sa",(K31+L31+M31+N31+O31)/5,(J31+K31+L31+M31+N31)/5))))</f>
        <v>156379</v>
      </c>
      <c r="S31" s="39" t="s">
        <v>0</v>
      </c>
      <c r="T31" s="45" t="s">
        <v>0</v>
      </c>
    </row>
    <row r="32" spans="1:20" s="41" customFormat="1" ht="14.25">
      <c r="A32" s="10" t="s">
        <v>78</v>
      </c>
      <c r="B32" s="11" t="s">
        <v>20</v>
      </c>
      <c r="C32" s="37" t="s">
        <v>77</v>
      </c>
      <c r="D32" s="37" t="s">
        <v>241</v>
      </c>
      <c r="E32" s="37" t="s">
        <v>33</v>
      </c>
      <c r="F32" s="11" t="s">
        <v>43</v>
      </c>
      <c r="G32" s="11" t="s">
        <v>29</v>
      </c>
      <c r="H32" s="11" t="s">
        <v>37</v>
      </c>
      <c r="I32" s="11" t="s">
        <v>26</v>
      </c>
      <c r="J32" s="38">
        <v>4123</v>
      </c>
      <c r="K32" s="38">
        <v>4123</v>
      </c>
      <c r="L32" s="38">
        <v>4123</v>
      </c>
      <c r="M32" s="38">
        <v>4123</v>
      </c>
      <c r="N32" s="38">
        <v>4123</v>
      </c>
      <c r="O32" s="38"/>
      <c r="P32" s="38"/>
      <c r="Q32" s="39">
        <f t="shared" si="0"/>
        <v>20615</v>
      </c>
      <c r="R32" s="38">
        <f t="shared" si="3"/>
        <v>4123</v>
      </c>
    </row>
    <row r="33" spans="1:18" s="41" customFormat="1" ht="14.25">
      <c r="A33" s="10" t="s">
        <v>79</v>
      </c>
      <c r="B33" s="11" t="s">
        <v>167</v>
      </c>
      <c r="C33" s="37" t="s">
        <v>77</v>
      </c>
      <c r="D33" s="37" t="s">
        <v>241</v>
      </c>
      <c r="E33" s="37" t="s">
        <v>80</v>
      </c>
      <c r="F33" s="11" t="s">
        <v>23</v>
      </c>
      <c r="G33" s="11" t="s">
        <v>29</v>
      </c>
      <c r="H33" s="11" t="s">
        <v>25</v>
      </c>
      <c r="I33" s="11" t="s">
        <v>26</v>
      </c>
      <c r="J33" s="38">
        <v>28438</v>
      </c>
      <c r="K33" s="38">
        <v>28438</v>
      </c>
      <c r="L33" s="38">
        <v>28438</v>
      </c>
      <c r="M33" s="38">
        <v>28438</v>
      </c>
      <c r="N33" s="38">
        <v>28438</v>
      </c>
      <c r="O33" s="38">
        <v>47327</v>
      </c>
      <c r="P33" s="38"/>
      <c r="Q33" s="39">
        <f t="shared" si="0"/>
        <v>189517</v>
      </c>
      <c r="R33" s="38">
        <f t="shared" si="3"/>
        <v>31586.166666666668</v>
      </c>
    </row>
    <row r="34" spans="1:18" s="41" customFormat="1" ht="14.25">
      <c r="A34" s="10" t="s">
        <v>81</v>
      </c>
      <c r="B34" s="11" t="s">
        <v>167</v>
      </c>
      <c r="C34" s="37" t="s">
        <v>77</v>
      </c>
      <c r="D34" s="37" t="s">
        <v>241</v>
      </c>
      <c r="E34" s="37" t="s">
        <v>74</v>
      </c>
      <c r="F34" s="11" t="s">
        <v>23</v>
      </c>
      <c r="G34" s="11" t="s">
        <v>29</v>
      </c>
      <c r="H34" s="11" t="s">
        <v>30</v>
      </c>
      <c r="I34" s="11" t="s">
        <v>26</v>
      </c>
      <c r="J34" s="38">
        <v>202389</v>
      </c>
      <c r="K34" s="38">
        <v>202389</v>
      </c>
      <c r="L34" s="38">
        <v>202389</v>
      </c>
      <c r="M34" s="38">
        <v>202389</v>
      </c>
      <c r="N34" s="38">
        <v>202389</v>
      </c>
      <c r="O34" s="38">
        <v>264678</v>
      </c>
      <c r="P34" s="38"/>
      <c r="Q34" s="39">
        <f t="shared" ref="Q34:Q65" si="4">SUM(J34:P34)</f>
        <v>1276623</v>
      </c>
      <c r="R34" s="38">
        <f t="shared" si="3"/>
        <v>182374.71428571429</v>
      </c>
    </row>
    <row r="35" spans="1:18" s="42" customFormat="1" ht="14.25">
      <c r="A35" s="10" t="s">
        <v>82</v>
      </c>
      <c r="B35" s="11" t="s">
        <v>167</v>
      </c>
      <c r="C35" s="37" t="s">
        <v>77</v>
      </c>
      <c r="D35" s="37" t="s">
        <v>241</v>
      </c>
      <c r="E35" s="37" t="s">
        <v>74</v>
      </c>
      <c r="F35" s="11" t="s">
        <v>23</v>
      </c>
      <c r="G35" s="11" t="s">
        <v>29</v>
      </c>
      <c r="H35" s="11" t="s">
        <v>25</v>
      </c>
      <c r="I35" s="11" t="s">
        <v>26</v>
      </c>
      <c r="J35" s="38">
        <v>32551</v>
      </c>
      <c r="K35" s="38">
        <v>32551</v>
      </c>
      <c r="L35" s="38">
        <v>32551</v>
      </c>
      <c r="M35" s="38">
        <v>32551</v>
      </c>
      <c r="N35" s="38">
        <v>32551</v>
      </c>
      <c r="O35" s="38">
        <v>35316</v>
      </c>
      <c r="P35" s="38"/>
      <c r="Q35" s="39">
        <f t="shared" si="4"/>
        <v>198071</v>
      </c>
      <c r="R35" s="38">
        <f t="shared" si="3"/>
        <v>33011.833333333336</v>
      </c>
    </row>
    <row r="36" spans="1:18" ht="15">
      <c r="A36" s="10" t="s">
        <v>83</v>
      </c>
      <c r="B36" s="11" t="s">
        <v>167</v>
      </c>
      <c r="C36" s="37" t="s">
        <v>77</v>
      </c>
      <c r="D36" s="37" t="s">
        <v>241</v>
      </c>
      <c r="E36" s="37" t="s">
        <v>74</v>
      </c>
      <c r="F36" s="11" t="s">
        <v>43</v>
      </c>
      <c r="G36" s="11" t="s">
        <v>29</v>
      </c>
      <c r="H36" s="11" t="s">
        <v>30</v>
      </c>
      <c r="I36" s="11" t="s">
        <v>26</v>
      </c>
      <c r="J36" s="38">
        <v>26913</v>
      </c>
      <c r="K36" s="38">
        <v>26913</v>
      </c>
      <c r="L36" s="38">
        <v>26913</v>
      </c>
      <c r="M36" s="38">
        <v>26913</v>
      </c>
      <c r="N36" s="38">
        <v>26913</v>
      </c>
      <c r="O36" s="38">
        <v>28084</v>
      </c>
      <c r="P36" s="38">
        <v>36007</v>
      </c>
      <c r="Q36" s="39">
        <f t="shared" si="4"/>
        <v>198656</v>
      </c>
      <c r="R36" s="38">
        <f t="shared" si="3"/>
        <v>28379.428571428572</v>
      </c>
    </row>
    <row r="37" spans="1:18" s="41" customFormat="1" ht="14.25">
      <c r="A37" s="10" t="s">
        <v>84</v>
      </c>
      <c r="B37" s="11" t="s">
        <v>167</v>
      </c>
      <c r="C37" s="37" t="s">
        <v>77</v>
      </c>
      <c r="D37" s="37" t="s">
        <v>241</v>
      </c>
      <c r="E37" s="37" t="s">
        <v>74</v>
      </c>
      <c r="F37" s="11" t="s">
        <v>23</v>
      </c>
      <c r="G37" s="11" t="s">
        <v>29</v>
      </c>
      <c r="H37" s="11" t="s">
        <v>25</v>
      </c>
      <c r="I37" s="11" t="s">
        <v>26</v>
      </c>
      <c r="J37" s="38">
        <v>43745</v>
      </c>
      <c r="K37" s="38">
        <v>43745</v>
      </c>
      <c r="L37" s="38">
        <v>43745</v>
      </c>
      <c r="M37" s="38">
        <v>43745</v>
      </c>
      <c r="N37" s="38">
        <v>43745</v>
      </c>
      <c r="O37" s="38">
        <v>46514</v>
      </c>
      <c r="P37" s="38"/>
      <c r="Q37" s="39">
        <f t="shared" si="4"/>
        <v>265239</v>
      </c>
      <c r="R37" s="38">
        <f t="shared" si="3"/>
        <v>44206.5</v>
      </c>
    </row>
    <row r="38" spans="1:18" ht="15">
      <c r="A38" s="10" t="s">
        <v>85</v>
      </c>
      <c r="B38" s="11" t="s">
        <v>167</v>
      </c>
      <c r="C38" s="37" t="s">
        <v>77</v>
      </c>
      <c r="D38" s="37" t="s">
        <v>241</v>
      </c>
      <c r="E38" s="37" t="s">
        <v>74</v>
      </c>
      <c r="F38" s="11" t="s">
        <v>43</v>
      </c>
      <c r="G38" s="11" t="s">
        <v>29</v>
      </c>
      <c r="H38" s="11" t="s">
        <v>25</v>
      </c>
      <c r="I38" s="11" t="s">
        <v>26</v>
      </c>
      <c r="J38" s="38">
        <v>14828</v>
      </c>
      <c r="K38" s="38">
        <v>14828</v>
      </c>
      <c r="L38" s="38">
        <v>14828</v>
      </c>
      <c r="M38" s="38">
        <v>14828</v>
      </c>
      <c r="N38" s="38">
        <v>14828</v>
      </c>
      <c r="O38" s="38">
        <v>16451</v>
      </c>
      <c r="P38" s="38"/>
      <c r="Q38" s="39">
        <f t="shared" si="4"/>
        <v>90591</v>
      </c>
      <c r="R38" s="38">
        <f t="shared" si="3"/>
        <v>15098.5</v>
      </c>
    </row>
    <row r="39" spans="1:18" s="14" customFormat="1" ht="14.25">
      <c r="A39" s="10" t="s">
        <v>86</v>
      </c>
      <c r="B39" s="11" t="s">
        <v>167</v>
      </c>
      <c r="C39" s="37" t="s">
        <v>77</v>
      </c>
      <c r="D39" s="37" t="s">
        <v>241</v>
      </c>
      <c r="E39" s="37" t="s">
        <v>74</v>
      </c>
      <c r="F39" s="11" t="s">
        <v>43</v>
      </c>
      <c r="G39" s="11" t="s">
        <v>29</v>
      </c>
      <c r="H39" s="11" t="s">
        <v>30</v>
      </c>
      <c r="I39" s="11" t="s">
        <v>26</v>
      </c>
      <c r="J39" s="38">
        <v>76336</v>
      </c>
      <c r="K39" s="38">
        <v>76336</v>
      </c>
      <c r="L39" s="38">
        <v>76336</v>
      </c>
      <c r="M39" s="38">
        <v>76336</v>
      </c>
      <c r="N39" s="38">
        <v>76336</v>
      </c>
      <c r="O39" s="38">
        <v>102089</v>
      </c>
      <c r="P39" s="38">
        <v>81270</v>
      </c>
      <c r="Q39" s="39">
        <f t="shared" si="4"/>
        <v>565039</v>
      </c>
      <c r="R39" s="38">
        <f t="shared" si="3"/>
        <v>80719.857142857145</v>
      </c>
    </row>
    <row r="40" spans="1:18" s="42" customFormat="1" ht="14.25">
      <c r="A40" s="10" t="s">
        <v>87</v>
      </c>
      <c r="B40" s="11" t="s">
        <v>20</v>
      </c>
      <c r="C40" s="37" t="s">
        <v>21</v>
      </c>
      <c r="D40" s="37" t="s">
        <v>242</v>
      </c>
      <c r="E40" s="37" t="s">
        <v>28</v>
      </c>
      <c r="F40" s="11" t="s">
        <v>23</v>
      </c>
      <c r="G40" s="11" t="s">
        <v>29</v>
      </c>
      <c r="H40" s="11" t="s">
        <v>25</v>
      </c>
      <c r="I40" s="11" t="s">
        <v>26</v>
      </c>
      <c r="J40" s="38">
        <v>46535</v>
      </c>
      <c r="K40" s="38">
        <v>46535</v>
      </c>
      <c r="L40" s="38">
        <v>46535</v>
      </c>
      <c r="M40" s="38">
        <v>46535</v>
      </c>
      <c r="N40" s="38">
        <v>46535</v>
      </c>
      <c r="O40" s="38">
        <v>48686</v>
      </c>
      <c r="P40" s="38"/>
      <c r="Q40" s="39">
        <f t="shared" si="4"/>
        <v>281361</v>
      </c>
      <c r="R40" s="38">
        <f t="shared" si="3"/>
        <v>46893.5</v>
      </c>
    </row>
    <row r="41" spans="1:18" s="42" customFormat="1" ht="14.25">
      <c r="A41" s="10" t="s">
        <v>88</v>
      </c>
      <c r="B41" s="11" t="s">
        <v>20</v>
      </c>
      <c r="C41" s="37" t="s">
        <v>21</v>
      </c>
      <c r="D41" s="37" t="s">
        <v>242</v>
      </c>
      <c r="E41" s="37" t="s">
        <v>28</v>
      </c>
      <c r="F41" s="11" t="s">
        <v>23</v>
      </c>
      <c r="G41" s="11" t="s">
        <v>29</v>
      </c>
      <c r="H41" s="11" t="s">
        <v>25</v>
      </c>
      <c r="I41" s="11" t="s">
        <v>26</v>
      </c>
      <c r="J41" s="38">
        <v>52208</v>
      </c>
      <c r="K41" s="38">
        <v>52208</v>
      </c>
      <c r="L41" s="38">
        <v>52208</v>
      </c>
      <c r="M41" s="38">
        <v>52208</v>
      </c>
      <c r="N41" s="38">
        <v>52208</v>
      </c>
      <c r="O41" s="38">
        <v>54845</v>
      </c>
      <c r="P41" s="38"/>
      <c r="Q41" s="39">
        <f t="shared" si="4"/>
        <v>315885</v>
      </c>
      <c r="R41" s="38">
        <f t="shared" si="3"/>
        <v>52647.5</v>
      </c>
    </row>
    <row r="42" spans="1:18" s="14" customFormat="1" ht="14.25">
      <c r="A42" s="10" t="s">
        <v>89</v>
      </c>
      <c r="B42" s="11" t="s">
        <v>20</v>
      </c>
      <c r="C42" s="37" t="s">
        <v>40</v>
      </c>
      <c r="D42" s="37" t="s">
        <v>243</v>
      </c>
      <c r="E42" s="37" t="s">
        <v>80</v>
      </c>
      <c r="F42" s="11" t="s">
        <v>43</v>
      </c>
      <c r="G42" s="11" t="s">
        <v>24</v>
      </c>
      <c r="H42" s="11" t="s">
        <v>37</v>
      </c>
      <c r="I42" s="11" t="s">
        <v>26</v>
      </c>
      <c r="J42" s="38">
        <v>1990</v>
      </c>
      <c r="K42" s="38">
        <v>1990</v>
      </c>
      <c r="L42" s="38">
        <v>1990</v>
      </c>
      <c r="M42" s="38">
        <v>1990</v>
      </c>
      <c r="N42" s="38">
        <v>1990</v>
      </c>
      <c r="O42" s="38"/>
      <c r="P42" s="38"/>
      <c r="Q42" s="39">
        <f t="shared" si="4"/>
        <v>9950</v>
      </c>
      <c r="R42" s="38">
        <f t="shared" si="3"/>
        <v>1990</v>
      </c>
    </row>
    <row r="43" spans="1:18" s="42" customFormat="1" ht="14.25">
      <c r="A43" s="10" t="s">
        <v>90</v>
      </c>
      <c r="B43" s="13" t="s">
        <v>20</v>
      </c>
      <c r="C43" s="12" t="s">
        <v>21</v>
      </c>
      <c r="D43" s="12" t="s">
        <v>235</v>
      </c>
      <c r="E43" s="12" t="s">
        <v>36</v>
      </c>
      <c r="F43" s="13" t="s">
        <v>43</v>
      </c>
      <c r="G43" s="13" t="s">
        <v>29</v>
      </c>
      <c r="H43" s="13" t="s">
        <v>30</v>
      </c>
      <c r="I43" s="13" t="s">
        <v>91</v>
      </c>
      <c r="J43" s="46">
        <v>49258</v>
      </c>
      <c r="K43" s="46">
        <v>49258</v>
      </c>
      <c r="L43" s="46">
        <v>49258</v>
      </c>
      <c r="M43" s="46">
        <v>49258</v>
      </c>
      <c r="N43" s="46">
        <v>49258</v>
      </c>
      <c r="O43" s="46">
        <v>50708</v>
      </c>
      <c r="P43" s="46">
        <v>61983</v>
      </c>
      <c r="Q43" s="39">
        <f t="shared" si="4"/>
        <v>358981</v>
      </c>
      <c r="R43" s="38">
        <f t="shared" si="3"/>
        <v>51283</v>
      </c>
    </row>
    <row r="44" spans="1:18" s="14" customFormat="1" ht="14.25">
      <c r="A44" s="10" t="s">
        <v>92</v>
      </c>
      <c r="B44" s="13" t="s">
        <v>20</v>
      </c>
      <c r="C44" s="12" t="s">
        <v>21</v>
      </c>
      <c r="D44" s="12" t="s">
        <v>235</v>
      </c>
      <c r="E44" s="12" t="s">
        <v>36</v>
      </c>
      <c r="F44" s="13" t="s">
        <v>43</v>
      </c>
      <c r="G44" s="13" t="s">
        <v>29</v>
      </c>
      <c r="H44" s="13" t="s">
        <v>30</v>
      </c>
      <c r="I44" s="13" t="s">
        <v>91</v>
      </c>
      <c r="J44" s="46">
        <v>51547</v>
      </c>
      <c r="K44" s="46">
        <v>51547</v>
      </c>
      <c r="L44" s="46">
        <v>51547</v>
      </c>
      <c r="M44" s="46">
        <v>51547</v>
      </c>
      <c r="N44" s="46">
        <v>51547</v>
      </c>
      <c r="O44" s="46">
        <v>47103</v>
      </c>
      <c r="P44" s="46">
        <v>59566</v>
      </c>
      <c r="Q44" s="39">
        <f t="shared" si="4"/>
        <v>364404</v>
      </c>
      <c r="R44" s="38">
        <f t="shared" si="3"/>
        <v>52057.714285714283</v>
      </c>
    </row>
    <row r="45" spans="1:18" s="42" customFormat="1" ht="14.25">
      <c r="A45" s="10" t="s">
        <v>93</v>
      </c>
      <c r="B45" s="11" t="s">
        <v>20</v>
      </c>
      <c r="C45" s="37" t="s">
        <v>21</v>
      </c>
      <c r="D45" s="37" t="s">
        <v>237</v>
      </c>
      <c r="E45" s="37" t="s">
        <v>36</v>
      </c>
      <c r="F45" s="11" t="s">
        <v>43</v>
      </c>
      <c r="G45" s="11" t="s">
        <v>29</v>
      </c>
      <c r="H45" s="11" t="s">
        <v>30</v>
      </c>
      <c r="I45" s="11" t="s">
        <v>91</v>
      </c>
      <c r="J45" s="38">
        <v>43442</v>
      </c>
      <c r="K45" s="38">
        <v>43442</v>
      </c>
      <c r="L45" s="38">
        <v>43442</v>
      </c>
      <c r="M45" s="38">
        <v>43442</v>
      </c>
      <c r="N45" s="38">
        <v>43442</v>
      </c>
      <c r="O45" s="38">
        <v>41859</v>
      </c>
      <c r="P45" s="38">
        <v>41945</v>
      </c>
      <c r="Q45" s="39">
        <f t="shared" si="4"/>
        <v>301014</v>
      </c>
      <c r="R45" s="38">
        <f t="shared" si="3"/>
        <v>43002</v>
      </c>
    </row>
    <row r="46" spans="1:18" ht="15">
      <c r="A46" s="10" t="s">
        <v>94</v>
      </c>
      <c r="B46" s="13" t="s">
        <v>20</v>
      </c>
      <c r="C46" s="12" t="s">
        <v>60</v>
      </c>
      <c r="D46" s="12" t="s">
        <v>244</v>
      </c>
      <c r="E46" s="12" t="s">
        <v>95</v>
      </c>
      <c r="F46" s="13" t="s">
        <v>23</v>
      </c>
      <c r="G46" s="13" t="s">
        <v>24</v>
      </c>
      <c r="H46" s="13" t="s">
        <v>30</v>
      </c>
      <c r="I46" s="13" t="s">
        <v>91</v>
      </c>
      <c r="J46" s="46">
        <v>24311</v>
      </c>
      <c r="K46" s="46">
        <v>24311</v>
      </c>
      <c r="L46" s="46">
        <v>24311</v>
      </c>
      <c r="M46" s="46">
        <v>24311</v>
      </c>
      <c r="N46" s="46">
        <v>24311</v>
      </c>
      <c r="O46" s="46">
        <v>37975</v>
      </c>
      <c r="P46" s="46"/>
      <c r="Q46" s="39">
        <f t="shared" si="4"/>
        <v>159530</v>
      </c>
      <c r="R46" s="38">
        <f t="shared" si="3"/>
        <v>22790</v>
      </c>
    </row>
    <row r="47" spans="1:18" s="41" customFormat="1" ht="14.25">
      <c r="A47" s="10" t="s">
        <v>96</v>
      </c>
      <c r="B47" s="13" t="s">
        <v>20</v>
      </c>
      <c r="C47" s="12" t="s">
        <v>60</v>
      </c>
      <c r="D47" s="12" t="s">
        <v>244</v>
      </c>
      <c r="E47" s="12" t="s">
        <v>95</v>
      </c>
      <c r="F47" s="13" t="s">
        <v>23</v>
      </c>
      <c r="G47" s="13" t="s">
        <v>29</v>
      </c>
      <c r="H47" s="13" t="s">
        <v>25</v>
      </c>
      <c r="I47" s="13" t="s">
        <v>91</v>
      </c>
      <c r="J47" s="46">
        <v>6341</v>
      </c>
      <c r="K47" s="46">
        <v>6341</v>
      </c>
      <c r="L47" s="46">
        <v>6341</v>
      </c>
      <c r="M47" s="46">
        <v>6341</v>
      </c>
      <c r="N47" s="46">
        <v>6341</v>
      </c>
      <c r="O47" s="46">
        <v>6807</v>
      </c>
      <c r="P47" s="46"/>
      <c r="Q47" s="39">
        <f t="shared" si="4"/>
        <v>38512</v>
      </c>
      <c r="R47" s="38">
        <f t="shared" si="3"/>
        <v>6418.666666666667</v>
      </c>
    </row>
    <row r="48" spans="1:18" s="41" customFormat="1" ht="14.25">
      <c r="A48" s="10" t="s">
        <v>97</v>
      </c>
      <c r="B48" s="13" t="s">
        <v>20</v>
      </c>
      <c r="C48" s="12" t="s">
        <v>60</v>
      </c>
      <c r="D48" s="12" t="s">
        <v>239</v>
      </c>
      <c r="E48" s="12" t="s">
        <v>95</v>
      </c>
      <c r="F48" s="13" t="s">
        <v>23</v>
      </c>
      <c r="G48" s="13" t="s">
        <v>29</v>
      </c>
      <c r="H48" s="13" t="s">
        <v>25</v>
      </c>
      <c r="I48" s="13" t="s">
        <v>91</v>
      </c>
      <c r="J48" s="46">
        <v>22245</v>
      </c>
      <c r="K48" s="46">
        <v>22245</v>
      </c>
      <c r="L48" s="46">
        <v>22245</v>
      </c>
      <c r="M48" s="46">
        <v>22245</v>
      </c>
      <c r="N48" s="46">
        <v>22245</v>
      </c>
      <c r="O48" s="46">
        <v>21869</v>
      </c>
      <c r="P48" s="46"/>
      <c r="Q48" s="39">
        <f t="shared" si="4"/>
        <v>133094</v>
      </c>
      <c r="R48" s="38">
        <f t="shared" si="3"/>
        <v>22182.333333333332</v>
      </c>
    </row>
    <row r="49" spans="1:20" s="41" customFormat="1" ht="14.25">
      <c r="A49" s="10" t="s">
        <v>98</v>
      </c>
      <c r="B49" s="13" t="s">
        <v>20</v>
      </c>
      <c r="C49" s="12" t="s">
        <v>60</v>
      </c>
      <c r="D49" s="12" t="s">
        <v>239</v>
      </c>
      <c r="E49" s="12" t="s">
        <v>95</v>
      </c>
      <c r="F49" s="13" t="s">
        <v>23</v>
      </c>
      <c r="G49" s="13" t="s">
        <v>24</v>
      </c>
      <c r="H49" s="13" t="s">
        <v>25</v>
      </c>
      <c r="I49" s="13" t="s">
        <v>91</v>
      </c>
      <c r="J49" s="46">
        <v>5632</v>
      </c>
      <c r="K49" s="46">
        <v>5721</v>
      </c>
      <c r="L49" s="46">
        <v>5726</v>
      </c>
      <c r="M49" s="46">
        <v>5743</v>
      </c>
      <c r="N49" s="46">
        <v>6177</v>
      </c>
      <c r="O49" s="46">
        <v>6675</v>
      </c>
      <c r="P49" s="46"/>
      <c r="Q49" s="39">
        <f t="shared" si="4"/>
        <v>35674</v>
      </c>
      <c r="R49" s="38">
        <v>5453</v>
      </c>
    </row>
    <row r="50" spans="1:20" s="41" customFormat="1" ht="14.25">
      <c r="A50" s="10" t="s">
        <v>99</v>
      </c>
      <c r="B50" s="13" t="s">
        <v>20</v>
      </c>
      <c r="C50" s="12" t="s">
        <v>60</v>
      </c>
      <c r="D50" s="12" t="s">
        <v>239</v>
      </c>
      <c r="E50" s="12" t="s">
        <v>95</v>
      </c>
      <c r="F50" s="13" t="s">
        <v>23</v>
      </c>
      <c r="G50" s="13" t="s">
        <v>24</v>
      </c>
      <c r="H50" s="13" t="s">
        <v>25</v>
      </c>
      <c r="I50" s="13" t="s">
        <v>91</v>
      </c>
      <c r="J50" s="46">
        <v>6174</v>
      </c>
      <c r="K50" s="46">
        <v>6214</v>
      </c>
      <c r="L50" s="46">
        <v>6174</v>
      </c>
      <c r="M50" s="46">
        <v>9897</v>
      </c>
      <c r="N50" s="46">
        <v>6347</v>
      </c>
      <c r="O50" s="46">
        <v>6836</v>
      </c>
      <c r="P50" s="46"/>
      <c r="Q50" s="39">
        <f t="shared" si="4"/>
        <v>41642</v>
      </c>
      <c r="R50" s="39">
        <v>5880</v>
      </c>
    </row>
    <row r="51" spans="1:20" s="41" customFormat="1" ht="14.25">
      <c r="A51" s="10" t="s">
        <v>100</v>
      </c>
      <c r="B51" s="13" t="s">
        <v>20</v>
      </c>
      <c r="C51" s="12" t="s">
        <v>60</v>
      </c>
      <c r="D51" s="12" t="s">
        <v>239</v>
      </c>
      <c r="E51" s="12" t="s">
        <v>95</v>
      </c>
      <c r="F51" s="13" t="s">
        <v>23</v>
      </c>
      <c r="G51" s="13" t="s">
        <v>29</v>
      </c>
      <c r="H51" s="13" t="s">
        <v>37</v>
      </c>
      <c r="I51" s="13" t="s">
        <v>91</v>
      </c>
      <c r="J51" s="46">
        <v>2583</v>
      </c>
      <c r="K51" s="46">
        <v>2617</v>
      </c>
      <c r="L51" s="46">
        <v>2634</v>
      </c>
      <c r="M51" s="46">
        <v>2632</v>
      </c>
      <c r="N51" s="46">
        <v>2645</v>
      </c>
      <c r="O51" s="46"/>
      <c r="P51" s="46"/>
      <c r="Q51" s="39">
        <f t="shared" si="4"/>
        <v>13111</v>
      </c>
      <c r="R51" s="39">
        <v>2622</v>
      </c>
    </row>
    <row r="52" spans="1:20" s="41" customFormat="1" ht="14.25">
      <c r="A52" s="10" t="s">
        <v>101</v>
      </c>
      <c r="B52" s="13" t="s">
        <v>20</v>
      </c>
      <c r="C52" s="12" t="s">
        <v>67</v>
      </c>
      <c r="D52" s="12" t="s">
        <v>240</v>
      </c>
      <c r="E52" s="12" t="s">
        <v>102</v>
      </c>
      <c r="F52" s="13" t="s">
        <v>23</v>
      </c>
      <c r="G52" s="13" t="s">
        <v>29</v>
      </c>
      <c r="H52" s="13" t="s">
        <v>25</v>
      </c>
      <c r="I52" s="13" t="s">
        <v>91</v>
      </c>
      <c r="J52" s="46">
        <v>15523</v>
      </c>
      <c r="K52" s="46">
        <v>15523</v>
      </c>
      <c r="L52" s="46">
        <v>15523</v>
      </c>
      <c r="M52" s="46">
        <v>15523</v>
      </c>
      <c r="N52" s="46">
        <v>15523</v>
      </c>
      <c r="O52" s="46">
        <v>11433</v>
      </c>
      <c r="P52" s="46"/>
      <c r="Q52" s="39">
        <f t="shared" si="4"/>
        <v>89048</v>
      </c>
      <c r="R52" s="39">
        <f t="shared" ref="R52:R73" si="5">IF($H52="M-Su",(J52+K52+L52+M52+N52+O52+P52)/7,IF($H52="Su-F",(P52+J52+K52+L52+M52+N52)/6,IF($H52="M-Sa",(J52+K52+L52+M52+N52+O52)/6,IF($H52="T-Sa",(K52+L52+M52+N52+O52)/5,(J52+K52+L52+M52+N52)/5))))</f>
        <v>14841.333333333334</v>
      </c>
    </row>
    <row r="53" spans="1:20" s="41" customFormat="1" ht="14.25">
      <c r="A53" s="10" t="s">
        <v>103</v>
      </c>
      <c r="B53" s="13" t="s">
        <v>20</v>
      </c>
      <c r="C53" s="12" t="s">
        <v>67</v>
      </c>
      <c r="D53" s="12" t="s">
        <v>240</v>
      </c>
      <c r="E53" s="12" t="s">
        <v>102</v>
      </c>
      <c r="F53" s="13" t="s">
        <v>23</v>
      </c>
      <c r="G53" s="13" t="s">
        <v>29</v>
      </c>
      <c r="H53" s="13" t="s">
        <v>25</v>
      </c>
      <c r="I53" s="13" t="s">
        <v>91</v>
      </c>
      <c r="J53" s="46">
        <v>17145</v>
      </c>
      <c r="K53" s="46">
        <v>17145</v>
      </c>
      <c r="L53" s="46">
        <v>17145</v>
      </c>
      <c r="M53" s="46">
        <v>17145</v>
      </c>
      <c r="N53" s="46">
        <v>17145</v>
      </c>
      <c r="O53" s="46">
        <v>18058</v>
      </c>
      <c r="P53" s="46"/>
      <c r="Q53" s="39">
        <f t="shared" si="4"/>
        <v>103783</v>
      </c>
      <c r="R53" s="38">
        <f t="shared" si="5"/>
        <v>17297.166666666668</v>
      </c>
      <c r="S53" s="46" t="s">
        <v>0</v>
      </c>
      <c r="T53" s="46" t="s">
        <v>0</v>
      </c>
    </row>
    <row r="54" spans="1:20" s="47" customFormat="1" ht="14.25">
      <c r="A54" s="10" t="s">
        <v>104</v>
      </c>
      <c r="B54" s="13" t="s">
        <v>20</v>
      </c>
      <c r="C54" s="12" t="s">
        <v>67</v>
      </c>
      <c r="D54" s="12" t="s">
        <v>240</v>
      </c>
      <c r="E54" s="12" t="s">
        <v>102</v>
      </c>
      <c r="F54" s="13" t="s">
        <v>23</v>
      </c>
      <c r="G54" s="13" t="s">
        <v>24</v>
      </c>
      <c r="H54" s="13" t="s">
        <v>25</v>
      </c>
      <c r="I54" s="13" t="s">
        <v>91</v>
      </c>
      <c r="J54" s="46">
        <v>31689</v>
      </c>
      <c r="K54" s="46">
        <v>31689</v>
      </c>
      <c r="L54" s="46">
        <v>31689</v>
      </c>
      <c r="M54" s="46">
        <v>31689</v>
      </c>
      <c r="N54" s="46">
        <v>31689</v>
      </c>
      <c r="O54" s="46">
        <v>22778</v>
      </c>
      <c r="P54" s="46"/>
      <c r="Q54" s="39">
        <f t="shared" si="4"/>
        <v>181223</v>
      </c>
      <c r="R54" s="38">
        <f t="shared" si="5"/>
        <v>30203.833333333332</v>
      </c>
    </row>
    <row r="55" spans="1:20" s="47" customFormat="1" ht="14.25">
      <c r="A55" s="10" t="s">
        <v>105</v>
      </c>
      <c r="B55" s="13" t="s">
        <v>20</v>
      </c>
      <c r="C55" s="12" t="s">
        <v>67</v>
      </c>
      <c r="D55" s="12" t="s">
        <v>240</v>
      </c>
      <c r="E55" s="12" t="s">
        <v>102</v>
      </c>
      <c r="F55" s="13" t="s">
        <v>23</v>
      </c>
      <c r="G55" s="13" t="s">
        <v>29</v>
      </c>
      <c r="H55" s="13" t="s">
        <v>25</v>
      </c>
      <c r="I55" s="13" t="s">
        <v>91</v>
      </c>
      <c r="J55" s="46">
        <v>13816</v>
      </c>
      <c r="K55" s="46">
        <v>13816</v>
      </c>
      <c r="L55" s="46">
        <v>13816</v>
      </c>
      <c r="M55" s="46">
        <v>13816</v>
      </c>
      <c r="N55" s="46">
        <v>13816</v>
      </c>
      <c r="O55" s="46">
        <v>10792</v>
      </c>
      <c r="P55" s="46"/>
      <c r="Q55" s="39">
        <f t="shared" si="4"/>
        <v>79872</v>
      </c>
      <c r="R55" s="38">
        <f t="shared" si="5"/>
        <v>13312</v>
      </c>
    </row>
    <row r="56" spans="1:20" s="47" customFormat="1" ht="14.25">
      <c r="A56" s="10" t="s">
        <v>106</v>
      </c>
      <c r="B56" s="13" t="s">
        <v>20</v>
      </c>
      <c r="C56" s="12" t="s">
        <v>67</v>
      </c>
      <c r="D56" s="12" t="s">
        <v>240</v>
      </c>
      <c r="E56" s="12" t="s">
        <v>102</v>
      </c>
      <c r="F56" s="13" t="s">
        <v>23</v>
      </c>
      <c r="G56" s="13" t="s">
        <v>29</v>
      </c>
      <c r="H56" s="13" t="s">
        <v>25</v>
      </c>
      <c r="I56" s="13" t="s">
        <v>91</v>
      </c>
      <c r="J56" s="46">
        <v>19530</v>
      </c>
      <c r="K56" s="46">
        <v>19530</v>
      </c>
      <c r="L56" s="46">
        <v>19530</v>
      </c>
      <c r="M56" s="46">
        <v>19530</v>
      </c>
      <c r="N56" s="46">
        <v>19530</v>
      </c>
      <c r="O56" s="46">
        <v>13609</v>
      </c>
      <c r="P56" s="46"/>
      <c r="Q56" s="39">
        <f t="shared" si="4"/>
        <v>111259</v>
      </c>
      <c r="R56" s="38">
        <f t="shared" si="5"/>
        <v>18543.166666666668</v>
      </c>
    </row>
    <row r="57" spans="1:20" s="47" customFormat="1" ht="14.25">
      <c r="A57" s="10" t="s">
        <v>107</v>
      </c>
      <c r="B57" s="13" t="s">
        <v>20</v>
      </c>
      <c r="C57" s="12" t="s">
        <v>67</v>
      </c>
      <c r="D57" s="12" t="s">
        <v>240</v>
      </c>
      <c r="E57" s="12" t="s">
        <v>102</v>
      </c>
      <c r="F57" s="13" t="s">
        <v>23</v>
      </c>
      <c r="G57" s="13" t="s">
        <v>24</v>
      </c>
      <c r="H57" s="13" t="s">
        <v>25</v>
      </c>
      <c r="I57" s="13" t="s">
        <v>91</v>
      </c>
      <c r="J57" s="46">
        <v>6050</v>
      </c>
      <c r="K57" s="46">
        <v>6041</v>
      </c>
      <c r="L57" s="46">
        <v>8054</v>
      </c>
      <c r="M57" s="46">
        <v>44729</v>
      </c>
      <c r="N57" s="46">
        <v>6065</v>
      </c>
      <c r="O57" s="46">
        <v>5974</v>
      </c>
      <c r="P57" s="46"/>
      <c r="Q57" s="39">
        <f t="shared" si="4"/>
        <v>76913</v>
      </c>
      <c r="R57" s="38">
        <f t="shared" si="5"/>
        <v>12818.833333333334</v>
      </c>
    </row>
    <row r="58" spans="1:20" s="48" customFormat="1" ht="14.25">
      <c r="A58" s="10" t="s">
        <v>108</v>
      </c>
      <c r="B58" s="13" t="s">
        <v>20</v>
      </c>
      <c r="C58" s="12" t="s">
        <v>67</v>
      </c>
      <c r="D58" s="12" t="s">
        <v>240</v>
      </c>
      <c r="E58" s="12" t="s">
        <v>102</v>
      </c>
      <c r="F58" s="13" t="s">
        <v>23</v>
      </c>
      <c r="G58" s="13" t="s">
        <v>29</v>
      </c>
      <c r="H58" s="13" t="s">
        <v>25</v>
      </c>
      <c r="I58" s="13" t="s">
        <v>91</v>
      </c>
      <c r="J58" s="46">
        <v>7060</v>
      </c>
      <c r="K58" s="46">
        <v>7081</v>
      </c>
      <c r="L58" s="46">
        <v>6623</v>
      </c>
      <c r="M58" s="46">
        <v>7302</v>
      </c>
      <c r="N58" s="46">
        <v>7503</v>
      </c>
      <c r="O58" s="46">
        <v>7136</v>
      </c>
      <c r="P58" s="46"/>
      <c r="Q58" s="39">
        <f t="shared" si="4"/>
        <v>42705</v>
      </c>
      <c r="R58" s="38">
        <f t="shared" si="5"/>
        <v>7117.5</v>
      </c>
    </row>
    <row r="59" spans="1:20" s="42" customFormat="1" ht="14.25">
      <c r="A59" s="10" t="s">
        <v>109</v>
      </c>
      <c r="B59" s="13" t="s">
        <v>20</v>
      </c>
      <c r="C59" s="12" t="s">
        <v>67</v>
      </c>
      <c r="D59" s="12" t="s">
        <v>240</v>
      </c>
      <c r="E59" s="12" t="s">
        <v>102</v>
      </c>
      <c r="F59" s="13" t="s">
        <v>23</v>
      </c>
      <c r="G59" s="13" t="s">
        <v>24</v>
      </c>
      <c r="H59" s="13" t="s">
        <v>25</v>
      </c>
      <c r="I59" s="13" t="s">
        <v>91</v>
      </c>
      <c r="J59" s="46">
        <v>5891</v>
      </c>
      <c r="K59" s="46">
        <v>5814</v>
      </c>
      <c r="L59" s="46">
        <v>5816</v>
      </c>
      <c r="M59" s="46">
        <v>22317</v>
      </c>
      <c r="N59" s="46">
        <v>5947</v>
      </c>
      <c r="O59" s="46">
        <v>6139</v>
      </c>
      <c r="P59" s="46"/>
      <c r="Q59" s="39">
        <f t="shared" si="4"/>
        <v>51924</v>
      </c>
      <c r="R59" s="38">
        <f t="shared" si="5"/>
        <v>8654</v>
      </c>
    </row>
    <row r="60" spans="1:20" s="49" customFormat="1" ht="14.25">
      <c r="A60" s="10" t="s">
        <v>110</v>
      </c>
      <c r="B60" s="13" t="s">
        <v>20</v>
      </c>
      <c r="C60" s="12" t="s">
        <v>67</v>
      </c>
      <c r="D60" s="12" t="s">
        <v>240</v>
      </c>
      <c r="E60" s="12" t="s">
        <v>102</v>
      </c>
      <c r="F60" s="13" t="s">
        <v>23</v>
      </c>
      <c r="G60" s="13" t="s">
        <v>24</v>
      </c>
      <c r="H60" s="13" t="s">
        <v>111</v>
      </c>
      <c r="I60" s="13" t="s">
        <v>91</v>
      </c>
      <c r="J60" s="46"/>
      <c r="K60" s="46">
        <v>4118</v>
      </c>
      <c r="L60" s="46">
        <v>4943</v>
      </c>
      <c r="M60" s="46">
        <v>4844</v>
      </c>
      <c r="N60" s="46">
        <v>4886</v>
      </c>
      <c r="O60" s="46">
        <v>4992</v>
      </c>
      <c r="P60" s="46"/>
      <c r="Q60" s="39">
        <f t="shared" si="4"/>
        <v>23783</v>
      </c>
      <c r="R60" s="38">
        <f t="shared" si="5"/>
        <v>4756.6000000000004</v>
      </c>
    </row>
    <row r="61" spans="1:20" s="41" customFormat="1" ht="14.25">
      <c r="A61" s="10" t="s">
        <v>112</v>
      </c>
      <c r="B61" s="13" t="s">
        <v>20</v>
      </c>
      <c r="C61" s="12" t="s">
        <v>67</v>
      </c>
      <c r="D61" s="12" t="s">
        <v>240</v>
      </c>
      <c r="E61" s="12" t="s">
        <v>102</v>
      </c>
      <c r="F61" s="13" t="s">
        <v>23</v>
      </c>
      <c r="G61" s="13" t="s">
        <v>24</v>
      </c>
      <c r="H61" s="13" t="s">
        <v>111</v>
      </c>
      <c r="I61" s="13" t="s">
        <v>91</v>
      </c>
      <c r="J61" s="46"/>
      <c r="K61" s="46">
        <v>8757</v>
      </c>
      <c r="L61" s="46">
        <v>8576</v>
      </c>
      <c r="M61" s="46">
        <v>8544</v>
      </c>
      <c r="N61" s="46">
        <v>8687</v>
      </c>
      <c r="O61" s="46">
        <v>8769</v>
      </c>
      <c r="P61" s="46"/>
      <c r="Q61" s="39">
        <f t="shared" si="4"/>
        <v>43333</v>
      </c>
      <c r="R61" s="38">
        <f t="shared" si="5"/>
        <v>8666.6</v>
      </c>
    </row>
    <row r="62" spans="1:20" s="47" customFormat="1" ht="14.25">
      <c r="A62" s="10" t="s">
        <v>113</v>
      </c>
      <c r="B62" s="13" t="s">
        <v>20</v>
      </c>
      <c r="C62" s="12" t="s">
        <v>67</v>
      </c>
      <c r="D62" s="12" t="s">
        <v>240</v>
      </c>
      <c r="E62" s="12" t="s">
        <v>102</v>
      </c>
      <c r="F62" s="13" t="s">
        <v>23</v>
      </c>
      <c r="G62" s="13" t="s">
        <v>24</v>
      </c>
      <c r="H62" s="13" t="s">
        <v>25</v>
      </c>
      <c r="I62" s="13" t="s">
        <v>91</v>
      </c>
      <c r="J62" s="46">
        <v>15950</v>
      </c>
      <c r="K62" s="46">
        <v>15950</v>
      </c>
      <c r="L62" s="46">
        <v>15950</v>
      </c>
      <c r="M62" s="46">
        <v>15950</v>
      </c>
      <c r="N62" s="46">
        <v>15950</v>
      </c>
      <c r="O62" s="46">
        <v>16483</v>
      </c>
      <c r="P62" s="46"/>
      <c r="Q62" s="39">
        <f t="shared" si="4"/>
        <v>96233</v>
      </c>
      <c r="R62" s="38">
        <f t="shared" si="5"/>
        <v>16038.833333333334</v>
      </c>
    </row>
    <row r="63" spans="1:20" s="47" customFormat="1" ht="14.25">
      <c r="A63" s="10" t="s">
        <v>114</v>
      </c>
      <c r="B63" s="13" t="s">
        <v>20</v>
      </c>
      <c r="C63" s="12" t="s">
        <v>67</v>
      </c>
      <c r="D63" s="12" t="s">
        <v>240</v>
      </c>
      <c r="E63" s="12" t="s">
        <v>102</v>
      </c>
      <c r="F63" s="13" t="s">
        <v>23</v>
      </c>
      <c r="G63" s="13" t="s">
        <v>24</v>
      </c>
      <c r="H63" s="13" t="s">
        <v>25</v>
      </c>
      <c r="I63" s="13" t="s">
        <v>91</v>
      </c>
      <c r="J63" s="46">
        <v>10791</v>
      </c>
      <c r="K63" s="46">
        <v>10791</v>
      </c>
      <c r="L63" s="46">
        <v>10791</v>
      </c>
      <c r="M63" s="46">
        <v>10791</v>
      </c>
      <c r="N63" s="46">
        <v>10791</v>
      </c>
      <c r="O63" s="46">
        <v>11358</v>
      </c>
      <c r="P63" s="46"/>
      <c r="Q63" s="39">
        <f t="shared" si="4"/>
        <v>65313</v>
      </c>
      <c r="R63" s="38">
        <f t="shared" si="5"/>
        <v>10885.5</v>
      </c>
      <c r="S63" s="50" t="s">
        <v>0</v>
      </c>
      <c r="T63" s="50" t="s">
        <v>0</v>
      </c>
    </row>
    <row r="64" spans="1:20" s="41" customFormat="1" ht="14.25">
      <c r="A64" s="10" t="s">
        <v>115</v>
      </c>
      <c r="B64" s="13" t="s">
        <v>20</v>
      </c>
      <c r="C64" s="12" t="s">
        <v>67</v>
      </c>
      <c r="D64" s="12" t="s">
        <v>240</v>
      </c>
      <c r="E64" s="12" t="s">
        <v>102</v>
      </c>
      <c r="F64" s="13" t="s">
        <v>23</v>
      </c>
      <c r="G64" s="13" t="s">
        <v>24</v>
      </c>
      <c r="H64" s="13" t="s">
        <v>25</v>
      </c>
      <c r="I64" s="13" t="s">
        <v>91</v>
      </c>
      <c r="J64" s="46">
        <v>13002</v>
      </c>
      <c r="K64" s="46">
        <v>13002</v>
      </c>
      <c r="L64" s="46">
        <v>13002</v>
      </c>
      <c r="M64" s="46">
        <v>13002</v>
      </c>
      <c r="N64" s="46">
        <v>13002</v>
      </c>
      <c r="O64" s="46">
        <v>14702</v>
      </c>
      <c r="P64" s="46"/>
      <c r="Q64" s="39">
        <f t="shared" si="4"/>
        <v>79712</v>
      </c>
      <c r="R64" s="38">
        <f t="shared" si="5"/>
        <v>13285.333333333334</v>
      </c>
    </row>
    <row r="65" spans="1:20" s="42" customFormat="1" ht="14.25">
      <c r="A65" s="10" t="s">
        <v>116</v>
      </c>
      <c r="B65" s="13" t="s">
        <v>20</v>
      </c>
      <c r="C65" s="12" t="s">
        <v>67</v>
      </c>
      <c r="D65" s="12" t="s">
        <v>240</v>
      </c>
      <c r="E65" s="12" t="s">
        <v>102</v>
      </c>
      <c r="F65" s="13" t="s">
        <v>23</v>
      </c>
      <c r="G65" s="13" t="s">
        <v>24</v>
      </c>
      <c r="H65" s="13" t="s">
        <v>25</v>
      </c>
      <c r="I65" s="13" t="s">
        <v>91</v>
      </c>
      <c r="J65" s="46">
        <v>26298</v>
      </c>
      <c r="K65" s="46">
        <v>26298</v>
      </c>
      <c r="L65" s="46">
        <v>26298</v>
      </c>
      <c r="M65" s="46">
        <v>26298</v>
      </c>
      <c r="N65" s="46">
        <v>26298</v>
      </c>
      <c r="O65" s="46">
        <v>20442</v>
      </c>
      <c r="P65" s="46"/>
      <c r="Q65" s="39">
        <f t="shared" si="4"/>
        <v>151932</v>
      </c>
      <c r="R65" s="38">
        <f t="shared" si="5"/>
        <v>25322</v>
      </c>
    </row>
    <row r="66" spans="1:20" s="47" customFormat="1" ht="14.25">
      <c r="A66" s="10" t="s">
        <v>117</v>
      </c>
      <c r="B66" s="13" t="s">
        <v>20</v>
      </c>
      <c r="C66" s="12" t="s">
        <v>67</v>
      </c>
      <c r="D66" s="12" t="s">
        <v>240</v>
      </c>
      <c r="E66" s="12" t="s">
        <v>102</v>
      </c>
      <c r="F66" s="13" t="s">
        <v>23</v>
      </c>
      <c r="G66" s="13" t="s">
        <v>24</v>
      </c>
      <c r="H66" s="13" t="s">
        <v>25</v>
      </c>
      <c r="I66" s="13" t="s">
        <v>91</v>
      </c>
      <c r="J66" s="46">
        <v>12675</v>
      </c>
      <c r="K66" s="46">
        <v>12989</v>
      </c>
      <c r="L66" s="46">
        <v>12991</v>
      </c>
      <c r="M66" s="46">
        <v>13253</v>
      </c>
      <c r="N66" s="46">
        <v>13946</v>
      </c>
      <c r="O66" s="46">
        <v>13483</v>
      </c>
      <c r="P66" s="46"/>
      <c r="Q66" s="39">
        <f t="shared" ref="Q66:Q97" si="6">SUM(J66:P66)</f>
        <v>79337</v>
      </c>
      <c r="R66" s="38">
        <f t="shared" si="5"/>
        <v>13222.833333333334</v>
      </c>
    </row>
    <row r="67" spans="1:20" s="47" customFormat="1" ht="14.25">
      <c r="A67" s="10" t="s">
        <v>118</v>
      </c>
      <c r="B67" s="13" t="s">
        <v>20</v>
      </c>
      <c r="C67" s="12" t="s">
        <v>67</v>
      </c>
      <c r="D67" s="12" t="s">
        <v>240</v>
      </c>
      <c r="E67" s="12" t="s">
        <v>102</v>
      </c>
      <c r="F67" s="13" t="s">
        <v>23</v>
      </c>
      <c r="G67" s="13" t="s">
        <v>29</v>
      </c>
      <c r="H67" s="13" t="s">
        <v>25</v>
      </c>
      <c r="I67" s="13" t="s">
        <v>91</v>
      </c>
      <c r="J67" s="46">
        <v>23373</v>
      </c>
      <c r="K67" s="46">
        <v>23373</v>
      </c>
      <c r="L67" s="46">
        <v>23373</v>
      </c>
      <c r="M67" s="46">
        <v>23373</v>
      </c>
      <c r="N67" s="46">
        <v>23373</v>
      </c>
      <c r="O67" s="46">
        <v>25754</v>
      </c>
      <c r="P67" s="46"/>
      <c r="Q67" s="39">
        <f t="shared" si="6"/>
        <v>142619</v>
      </c>
      <c r="R67" s="38">
        <f t="shared" si="5"/>
        <v>23769.833333333332</v>
      </c>
    </row>
    <row r="68" spans="1:20" s="47" customFormat="1" ht="14.25">
      <c r="A68" s="10" t="s">
        <v>119</v>
      </c>
      <c r="B68" s="13" t="s">
        <v>20</v>
      </c>
      <c r="C68" s="12" t="s">
        <v>67</v>
      </c>
      <c r="D68" s="12" t="s">
        <v>240</v>
      </c>
      <c r="E68" s="12" t="s">
        <v>102</v>
      </c>
      <c r="F68" s="13" t="s">
        <v>23</v>
      </c>
      <c r="G68" s="13" t="s">
        <v>24</v>
      </c>
      <c r="H68" s="13" t="s">
        <v>25</v>
      </c>
      <c r="I68" s="13" t="s">
        <v>91</v>
      </c>
      <c r="J68" s="46">
        <v>17764</v>
      </c>
      <c r="K68" s="46">
        <v>17764</v>
      </c>
      <c r="L68" s="46">
        <v>17764</v>
      </c>
      <c r="M68" s="46">
        <v>17764</v>
      </c>
      <c r="N68" s="46">
        <v>17764</v>
      </c>
      <c r="O68" s="46">
        <v>15037</v>
      </c>
      <c r="P68" s="46"/>
      <c r="Q68" s="39">
        <f t="shared" si="6"/>
        <v>103857</v>
      </c>
      <c r="R68" s="38">
        <f t="shared" si="5"/>
        <v>17309.5</v>
      </c>
    </row>
    <row r="69" spans="1:20" s="42" customFormat="1" ht="14.25">
      <c r="A69" s="10" t="s">
        <v>120</v>
      </c>
      <c r="B69" s="13" t="s">
        <v>20</v>
      </c>
      <c r="C69" s="12" t="s">
        <v>67</v>
      </c>
      <c r="D69" s="12" t="s">
        <v>240</v>
      </c>
      <c r="E69" s="12" t="s">
        <v>102</v>
      </c>
      <c r="F69" s="13" t="s">
        <v>23</v>
      </c>
      <c r="G69" s="13" t="s">
        <v>24</v>
      </c>
      <c r="H69" s="13" t="s">
        <v>25</v>
      </c>
      <c r="I69" s="13" t="s">
        <v>91</v>
      </c>
      <c r="J69" s="46">
        <v>19288</v>
      </c>
      <c r="K69" s="46">
        <v>19288</v>
      </c>
      <c r="L69" s="46">
        <v>19288</v>
      </c>
      <c r="M69" s="46">
        <v>19288</v>
      </c>
      <c r="N69" s="46">
        <v>19288</v>
      </c>
      <c r="O69" s="46">
        <v>13276</v>
      </c>
      <c r="P69" s="46"/>
      <c r="Q69" s="39">
        <f t="shared" si="6"/>
        <v>109716</v>
      </c>
      <c r="R69" s="38">
        <f t="shared" si="5"/>
        <v>18286</v>
      </c>
    </row>
    <row r="70" spans="1:20" s="47" customFormat="1" ht="14.25">
      <c r="A70" s="10" t="s">
        <v>121</v>
      </c>
      <c r="B70" s="13" t="s">
        <v>20</v>
      </c>
      <c r="C70" s="12" t="s">
        <v>67</v>
      </c>
      <c r="D70" s="12" t="s">
        <v>240</v>
      </c>
      <c r="E70" s="12" t="s">
        <v>36</v>
      </c>
      <c r="F70" s="13" t="s">
        <v>23</v>
      </c>
      <c r="G70" s="13" t="s">
        <v>29</v>
      </c>
      <c r="H70" s="13" t="s">
        <v>30</v>
      </c>
      <c r="I70" s="13" t="s">
        <v>91</v>
      </c>
      <c r="J70" s="46">
        <v>73961</v>
      </c>
      <c r="K70" s="46">
        <v>73961</v>
      </c>
      <c r="L70" s="46">
        <v>73961</v>
      </c>
      <c r="M70" s="46">
        <v>73961</v>
      </c>
      <c r="N70" s="46">
        <v>73961</v>
      </c>
      <c r="O70" s="46">
        <v>84588</v>
      </c>
      <c r="P70" s="46"/>
      <c r="Q70" s="39">
        <f t="shared" si="6"/>
        <v>454393</v>
      </c>
      <c r="R70" s="38">
        <f t="shared" si="5"/>
        <v>64913.285714285717</v>
      </c>
    </row>
    <row r="71" spans="1:20" s="41" customFormat="1" ht="14.25">
      <c r="A71" s="10" t="s">
        <v>122</v>
      </c>
      <c r="B71" s="13" t="s">
        <v>20</v>
      </c>
      <c r="C71" s="12" t="s">
        <v>67</v>
      </c>
      <c r="D71" s="12" t="s">
        <v>240</v>
      </c>
      <c r="E71" s="12" t="s">
        <v>36</v>
      </c>
      <c r="F71" s="13" t="s">
        <v>43</v>
      </c>
      <c r="G71" s="13" t="s">
        <v>24</v>
      </c>
      <c r="H71" s="13" t="s">
        <v>25</v>
      </c>
      <c r="I71" s="13" t="s">
        <v>91</v>
      </c>
      <c r="J71" s="46">
        <v>3457</v>
      </c>
      <c r="K71" s="46">
        <v>4649</v>
      </c>
      <c r="L71" s="46">
        <v>4567</v>
      </c>
      <c r="M71" s="46">
        <v>4621</v>
      </c>
      <c r="N71" s="46">
        <v>4673</v>
      </c>
      <c r="O71" s="46">
        <v>4818</v>
      </c>
      <c r="P71" s="46"/>
      <c r="Q71" s="39">
        <f t="shared" si="6"/>
        <v>26785</v>
      </c>
      <c r="R71" s="38">
        <f t="shared" si="5"/>
        <v>4464.166666666667</v>
      </c>
    </row>
    <row r="72" spans="1:20" s="41" customFormat="1" ht="14.25">
      <c r="A72" s="10" t="s">
        <v>123</v>
      </c>
      <c r="B72" s="13" t="s">
        <v>20</v>
      </c>
      <c r="C72" s="12" t="s">
        <v>67</v>
      </c>
      <c r="D72" s="12" t="s">
        <v>240</v>
      </c>
      <c r="E72" s="12" t="s">
        <v>36</v>
      </c>
      <c r="F72" s="13" t="s">
        <v>43</v>
      </c>
      <c r="G72" s="13" t="s">
        <v>29</v>
      </c>
      <c r="H72" s="13" t="s">
        <v>30</v>
      </c>
      <c r="I72" s="13" t="s">
        <v>91</v>
      </c>
      <c r="J72" s="46">
        <v>186904</v>
      </c>
      <c r="K72" s="46">
        <v>186904</v>
      </c>
      <c r="L72" s="46">
        <v>186904</v>
      </c>
      <c r="M72" s="46">
        <v>186904</v>
      </c>
      <c r="N72" s="46">
        <v>186904</v>
      </c>
      <c r="O72" s="46">
        <v>153743</v>
      </c>
      <c r="P72" s="46">
        <v>268798</v>
      </c>
      <c r="Q72" s="39">
        <f t="shared" si="6"/>
        <v>1357061</v>
      </c>
      <c r="R72" s="38">
        <f t="shared" si="5"/>
        <v>193865.85714285713</v>
      </c>
    </row>
    <row r="73" spans="1:20" s="42" customFormat="1" ht="14.25">
      <c r="A73" s="10" t="s">
        <v>124</v>
      </c>
      <c r="B73" s="13" t="s">
        <v>20</v>
      </c>
      <c r="C73" s="12" t="s">
        <v>67</v>
      </c>
      <c r="D73" s="12" t="s">
        <v>240</v>
      </c>
      <c r="E73" s="12" t="s">
        <v>36</v>
      </c>
      <c r="F73" s="13" t="s">
        <v>23</v>
      </c>
      <c r="G73" s="13" t="s">
        <v>24</v>
      </c>
      <c r="H73" s="13" t="s">
        <v>25</v>
      </c>
      <c r="I73" s="13" t="s">
        <v>91</v>
      </c>
      <c r="J73" s="46">
        <v>8062</v>
      </c>
      <c r="K73" s="46">
        <v>8062</v>
      </c>
      <c r="L73" s="46">
        <v>8112</v>
      </c>
      <c r="M73" s="46">
        <v>8111</v>
      </c>
      <c r="N73" s="46">
        <v>8198</v>
      </c>
      <c r="O73" s="46">
        <v>8436</v>
      </c>
      <c r="P73" s="46"/>
      <c r="Q73" s="39">
        <f t="shared" si="6"/>
        <v>48981</v>
      </c>
      <c r="R73" s="38">
        <f t="shared" si="5"/>
        <v>8163.5</v>
      </c>
    </row>
    <row r="74" spans="1:20" s="14" customFormat="1" ht="14.25">
      <c r="A74" s="10" t="s">
        <v>125</v>
      </c>
      <c r="B74" s="11" t="s">
        <v>20</v>
      </c>
      <c r="C74" s="37" t="s">
        <v>67</v>
      </c>
      <c r="D74" s="12" t="s">
        <v>240</v>
      </c>
      <c r="E74" s="37" t="s">
        <v>36</v>
      </c>
      <c r="F74" s="11" t="s">
        <v>23</v>
      </c>
      <c r="G74" s="11" t="s">
        <v>24</v>
      </c>
      <c r="H74" s="11" t="s">
        <v>25</v>
      </c>
      <c r="I74" s="11" t="s">
        <v>91</v>
      </c>
      <c r="J74" s="38">
        <v>9615</v>
      </c>
      <c r="K74" s="38">
        <v>9615</v>
      </c>
      <c r="L74" s="38">
        <v>9615</v>
      </c>
      <c r="M74" s="38">
        <v>9615</v>
      </c>
      <c r="N74" s="38">
        <v>9615</v>
      </c>
      <c r="O74" s="38">
        <v>9615</v>
      </c>
      <c r="P74" s="38"/>
      <c r="Q74" s="39">
        <f t="shared" si="6"/>
        <v>57690</v>
      </c>
      <c r="R74" s="38">
        <v>8952</v>
      </c>
    </row>
    <row r="75" spans="1:20" s="14" customFormat="1" ht="14.25">
      <c r="A75" s="10" t="s">
        <v>126</v>
      </c>
      <c r="B75" s="11" t="s">
        <v>20</v>
      </c>
      <c r="C75" s="37" t="s">
        <v>67</v>
      </c>
      <c r="D75" s="12" t="s">
        <v>240</v>
      </c>
      <c r="E75" s="37" t="s">
        <v>36</v>
      </c>
      <c r="F75" s="11" t="s">
        <v>43</v>
      </c>
      <c r="G75" s="11" t="s">
        <v>29</v>
      </c>
      <c r="H75" s="11" t="s">
        <v>30</v>
      </c>
      <c r="I75" s="11" t="s">
        <v>91</v>
      </c>
      <c r="J75" s="38">
        <v>49984</v>
      </c>
      <c r="K75" s="38">
        <v>49984</v>
      </c>
      <c r="L75" s="38">
        <v>49984</v>
      </c>
      <c r="M75" s="38">
        <v>49984</v>
      </c>
      <c r="N75" s="38">
        <v>49984</v>
      </c>
      <c r="O75" s="38">
        <v>40499</v>
      </c>
      <c r="P75" s="38">
        <v>43560</v>
      </c>
      <c r="Q75" s="39">
        <f t="shared" si="6"/>
        <v>333979</v>
      </c>
      <c r="R75" s="38">
        <f t="shared" ref="R75:R85" si="7">IF($H75="M-Su",(J75+K75+L75+M75+N75+O75+P75)/7,IF($H75="Su-F",(P75+J75+K75+L75+M75+N75)/6,IF($H75="M-Sa",(J75+K75+L75+M75+N75+O75)/6,IF($H75="T-Sa",(K75+L75+M75+N75+O75)/5,(J75+K75+L75+M75+N75)/5))))</f>
        <v>47711.285714285717</v>
      </c>
    </row>
    <row r="76" spans="1:20" s="41" customFormat="1" ht="14.25">
      <c r="A76" s="10" t="s">
        <v>127</v>
      </c>
      <c r="B76" s="11" t="s">
        <v>20</v>
      </c>
      <c r="C76" s="37" t="s">
        <v>67</v>
      </c>
      <c r="D76" s="12" t="s">
        <v>240</v>
      </c>
      <c r="E76" s="37" t="s">
        <v>128</v>
      </c>
      <c r="F76" s="11" t="s">
        <v>23</v>
      </c>
      <c r="G76" s="11" t="s">
        <v>29</v>
      </c>
      <c r="H76" s="11" t="s">
        <v>25</v>
      </c>
      <c r="I76" s="11" t="s">
        <v>91</v>
      </c>
      <c r="J76" s="38">
        <v>99391</v>
      </c>
      <c r="K76" s="38">
        <v>99391</v>
      </c>
      <c r="L76" s="38">
        <v>99391</v>
      </c>
      <c r="M76" s="38">
        <v>99391</v>
      </c>
      <c r="N76" s="38">
        <v>99391</v>
      </c>
      <c r="O76" s="38">
        <v>103109</v>
      </c>
      <c r="P76" s="38"/>
      <c r="Q76" s="39">
        <f t="shared" si="6"/>
        <v>600064</v>
      </c>
      <c r="R76" s="38">
        <f t="shared" si="7"/>
        <v>100010.66666666667</v>
      </c>
    </row>
    <row r="77" spans="1:20" s="42" customFormat="1" ht="14.25">
      <c r="A77" s="10" t="s">
        <v>129</v>
      </c>
      <c r="B77" s="13" t="s">
        <v>20</v>
      </c>
      <c r="C77" s="12" t="s">
        <v>67</v>
      </c>
      <c r="D77" s="12" t="s">
        <v>240</v>
      </c>
      <c r="E77" s="12" t="s">
        <v>128</v>
      </c>
      <c r="F77" s="13" t="s">
        <v>23</v>
      </c>
      <c r="G77" s="13" t="s">
        <v>24</v>
      </c>
      <c r="H77" s="13" t="s">
        <v>25</v>
      </c>
      <c r="I77" s="13" t="s">
        <v>91</v>
      </c>
      <c r="J77" s="46">
        <v>12863</v>
      </c>
      <c r="K77" s="46">
        <v>12863</v>
      </c>
      <c r="L77" s="46">
        <v>12863</v>
      </c>
      <c r="M77" s="46">
        <v>12863</v>
      </c>
      <c r="N77" s="46">
        <v>12863</v>
      </c>
      <c r="O77" s="46">
        <v>13028</v>
      </c>
      <c r="P77" s="46"/>
      <c r="Q77" s="39">
        <f t="shared" si="6"/>
        <v>77343</v>
      </c>
      <c r="R77" s="38">
        <f t="shared" si="7"/>
        <v>12890.5</v>
      </c>
      <c r="S77" s="43" t="s">
        <v>0</v>
      </c>
      <c r="T77" s="44" t="s">
        <v>0</v>
      </c>
    </row>
    <row r="78" spans="1:20" s="41" customFormat="1" ht="14.25">
      <c r="A78" s="10" t="s">
        <v>130</v>
      </c>
      <c r="B78" s="13" t="s">
        <v>20</v>
      </c>
      <c r="C78" s="12" t="s">
        <v>67</v>
      </c>
      <c r="D78" s="12" t="s">
        <v>240</v>
      </c>
      <c r="E78" s="12" t="s">
        <v>128</v>
      </c>
      <c r="F78" s="13" t="s">
        <v>23</v>
      </c>
      <c r="G78" s="13" t="s">
        <v>131</v>
      </c>
      <c r="H78" s="13" t="s">
        <v>30</v>
      </c>
      <c r="I78" s="13" t="s">
        <v>91</v>
      </c>
      <c r="J78" s="46">
        <v>381310</v>
      </c>
      <c r="K78" s="46">
        <v>381310</v>
      </c>
      <c r="L78" s="46">
        <v>381310</v>
      </c>
      <c r="M78" s="46">
        <v>381310</v>
      </c>
      <c r="N78" s="46">
        <v>381310</v>
      </c>
      <c r="O78" s="46">
        <v>546819</v>
      </c>
      <c r="P78" s="46">
        <v>337846</v>
      </c>
      <c r="Q78" s="39">
        <f t="shared" si="6"/>
        <v>2791215</v>
      </c>
      <c r="R78" s="38">
        <f t="shared" si="7"/>
        <v>398745</v>
      </c>
    </row>
    <row r="79" spans="1:20" s="41" customFormat="1" ht="14.25">
      <c r="A79" s="10" t="s">
        <v>132</v>
      </c>
      <c r="B79" s="13" t="s">
        <v>20</v>
      </c>
      <c r="C79" s="12" t="s">
        <v>67</v>
      </c>
      <c r="D79" s="12" t="s">
        <v>240</v>
      </c>
      <c r="E79" s="12" t="s">
        <v>128</v>
      </c>
      <c r="F79" s="13" t="s">
        <v>23</v>
      </c>
      <c r="G79" s="13" t="s">
        <v>24</v>
      </c>
      <c r="H79" s="13" t="s">
        <v>25</v>
      </c>
      <c r="I79" s="13" t="s">
        <v>91</v>
      </c>
      <c r="J79" s="46">
        <v>60435</v>
      </c>
      <c r="K79" s="46">
        <v>60435</v>
      </c>
      <c r="L79" s="46">
        <v>60435</v>
      </c>
      <c r="M79" s="46">
        <v>60435</v>
      </c>
      <c r="N79" s="46">
        <v>60435</v>
      </c>
      <c r="O79" s="46">
        <v>60567</v>
      </c>
      <c r="P79" s="46"/>
      <c r="Q79" s="39">
        <f t="shared" si="6"/>
        <v>362742</v>
      </c>
      <c r="R79" s="38">
        <f t="shared" si="7"/>
        <v>60457</v>
      </c>
    </row>
    <row r="80" spans="1:20" s="41" customFormat="1" ht="14.25">
      <c r="A80" s="10" t="s">
        <v>133</v>
      </c>
      <c r="B80" s="13" t="s">
        <v>20</v>
      </c>
      <c r="C80" s="12" t="s">
        <v>60</v>
      </c>
      <c r="D80" s="12" t="s">
        <v>245</v>
      </c>
      <c r="E80" s="12" t="s">
        <v>95</v>
      </c>
      <c r="F80" s="13" t="s">
        <v>23</v>
      </c>
      <c r="G80" s="13" t="s">
        <v>24</v>
      </c>
      <c r="H80" s="13" t="s">
        <v>25</v>
      </c>
      <c r="I80" s="13" t="s">
        <v>91</v>
      </c>
      <c r="J80" s="46">
        <v>8021</v>
      </c>
      <c r="K80" s="46">
        <v>8021</v>
      </c>
      <c r="L80" s="46">
        <v>8021</v>
      </c>
      <c r="M80" s="46">
        <v>8021</v>
      </c>
      <c r="N80" s="46">
        <v>8021</v>
      </c>
      <c r="O80" s="46">
        <v>8134</v>
      </c>
      <c r="P80" s="46"/>
      <c r="Q80" s="39">
        <f t="shared" si="6"/>
        <v>48239</v>
      </c>
      <c r="R80" s="38">
        <f t="shared" si="7"/>
        <v>8039.833333333333</v>
      </c>
    </row>
    <row r="81" spans="1:20" s="14" customFormat="1" ht="14.25">
      <c r="A81" s="10" t="s">
        <v>134</v>
      </c>
      <c r="B81" s="13" t="s">
        <v>20</v>
      </c>
      <c r="C81" s="12" t="s">
        <v>60</v>
      </c>
      <c r="D81" s="12" t="s">
        <v>245</v>
      </c>
      <c r="E81" s="12" t="s">
        <v>95</v>
      </c>
      <c r="F81" s="13" t="s">
        <v>23</v>
      </c>
      <c r="G81" s="13" t="s">
        <v>29</v>
      </c>
      <c r="H81" s="13" t="s">
        <v>25</v>
      </c>
      <c r="I81" s="13" t="s">
        <v>91</v>
      </c>
      <c r="J81" s="46">
        <v>18700</v>
      </c>
      <c r="K81" s="46">
        <v>18700</v>
      </c>
      <c r="L81" s="46">
        <v>18700</v>
      </c>
      <c r="M81" s="46">
        <v>18700</v>
      </c>
      <c r="N81" s="46">
        <v>18700</v>
      </c>
      <c r="O81" s="46">
        <v>19942</v>
      </c>
      <c r="P81" s="46"/>
      <c r="Q81" s="39">
        <f t="shared" si="6"/>
        <v>113442</v>
      </c>
      <c r="R81" s="38">
        <f t="shared" si="7"/>
        <v>18907</v>
      </c>
    </row>
    <row r="82" spans="1:20" s="14" customFormat="1" ht="14.25">
      <c r="A82" s="10" t="s">
        <v>135</v>
      </c>
      <c r="B82" s="13" t="s">
        <v>167</v>
      </c>
      <c r="C82" s="37" t="s">
        <v>77</v>
      </c>
      <c r="D82" s="37" t="s">
        <v>241</v>
      </c>
      <c r="E82" s="37" t="s">
        <v>36</v>
      </c>
      <c r="F82" s="11" t="s">
        <v>43</v>
      </c>
      <c r="G82" s="11" t="s">
        <v>29</v>
      </c>
      <c r="H82" s="11" t="s">
        <v>30</v>
      </c>
      <c r="I82" s="11" t="s">
        <v>91</v>
      </c>
      <c r="J82" s="38">
        <v>272062</v>
      </c>
      <c r="K82" s="38">
        <v>272062</v>
      </c>
      <c r="L82" s="38">
        <v>272062</v>
      </c>
      <c r="M82" s="38">
        <v>272062</v>
      </c>
      <c r="N82" s="38">
        <v>272062</v>
      </c>
      <c r="O82" s="38">
        <v>296339</v>
      </c>
      <c r="P82" s="38">
        <v>270940</v>
      </c>
      <c r="Q82" s="39">
        <f t="shared" si="6"/>
        <v>1927589</v>
      </c>
      <c r="R82" s="38">
        <f t="shared" si="7"/>
        <v>275369.85714285716</v>
      </c>
    </row>
    <row r="83" spans="1:20" s="14" customFormat="1" ht="14.25">
      <c r="A83" s="10" t="s">
        <v>136</v>
      </c>
      <c r="B83" s="11" t="s">
        <v>167</v>
      </c>
      <c r="C83" s="37" t="s">
        <v>77</v>
      </c>
      <c r="D83" s="37" t="s">
        <v>241</v>
      </c>
      <c r="E83" s="37" t="s">
        <v>36</v>
      </c>
      <c r="F83" s="11" t="s">
        <v>43</v>
      </c>
      <c r="G83" s="11" t="s">
        <v>29</v>
      </c>
      <c r="H83" s="11" t="s">
        <v>30</v>
      </c>
      <c r="I83" s="11" t="s">
        <v>91</v>
      </c>
      <c r="J83" s="38">
        <v>121261</v>
      </c>
      <c r="K83" s="38">
        <v>121261</v>
      </c>
      <c r="L83" s="38">
        <v>121261</v>
      </c>
      <c r="M83" s="38">
        <v>121261</v>
      </c>
      <c r="N83" s="38">
        <v>121261</v>
      </c>
      <c r="O83" s="38">
        <v>138048</v>
      </c>
      <c r="P83" s="38">
        <v>122891</v>
      </c>
      <c r="Q83" s="39">
        <f t="shared" si="6"/>
        <v>867244</v>
      </c>
      <c r="R83" s="38">
        <f t="shared" si="7"/>
        <v>123892</v>
      </c>
    </row>
    <row r="84" spans="1:20" s="14" customFormat="1" ht="14.25">
      <c r="A84" s="10" t="s">
        <v>137</v>
      </c>
      <c r="B84" s="11" t="s">
        <v>20</v>
      </c>
      <c r="C84" s="37" t="s">
        <v>21</v>
      </c>
      <c r="D84" s="37" t="s">
        <v>242</v>
      </c>
      <c r="E84" s="12" t="s">
        <v>95</v>
      </c>
      <c r="F84" s="11" t="s">
        <v>23</v>
      </c>
      <c r="G84" s="11" t="s">
        <v>24</v>
      </c>
      <c r="H84" s="11" t="s">
        <v>25</v>
      </c>
      <c r="I84" s="11" t="s">
        <v>91</v>
      </c>
      <c r="J84" s="38">
        <v>5605</v>
      </c>
      <c r="K84" s="38">
        <v>5613</v>
      </c>
      <c r="L84" s="38">
        <v>5621</v>
      </c>
      <c r="M84" s="38">
        <v>5711</v>
      </c>
      <c r="N84" s="38">
        <v>5936</v>
      </c>
      <c r="O84" s="38">
        <v>6038</v>
      </c>
      <c r="P84" s="38"/>
      <c r="Q84" s="39">
        <f t="shared" si="6"/>
        <v>34524</v>
      </c>
      <c r="R84" s="38">
        <f t="shared" si="7"/>
        <v>5754</v>
      </c>
    </row>
    <row r="85" spans="1:20" s="14" customFormat="1" ht="14.25">
      <c r="A85" s="10" t="s">
        <v>138</v>
      </c>
      <c r="B85" s="11" t="s">
        <v>20</v>
      </c>
      <c r="C85" s="37" t="s">
        <v>40</v>
      </c>
      <c r="D85" s="37" t="s">
        <v>236</v>
      </c>
      <c r="E85" s="37" t="s">
        <v>52</v>
      </c>
      <c r="F85" s="11" t="s">
        <v>23</v>
      </c>
      <c r="G85" s="11" t="s">
        <v>29</v>
      </c>
      <c r="H85" s="11" t="s">
        <v>25</v>
      </c>
      <c r="I85" s="11" t="s">
        <v>139</v>
      </c>
      <c r="J85" s="38">
        <v>12627</v>
      </c>
      <c r="K85" s="38">
        <v>12627</v>
      </c>
      <c r="L85" s="38">
        <v>12627</v>
      </c>
      <c r="M85" s="38">
        <v>12627</v>
      </c>
      <c r="N85" s="38">
        <v>12627</v>
      </c>
      <c r="O85" s="38">
        <v>12627</v>
      </c>
      <c r="P85" s="38"/>
      <c r="Q85" s="39">
        <f t="shared" si="6"/>
        <v>75762</v>
      </c>
      <c r="R85" s="38">
        <f t="shared" si="7"/>
        <v>12627</v>
      </c>
    </row>
    <row r="86" spans="1:20" s="14" customFormat="1" ht="14.25">
      <c r="A86" s="10" t="s">
        <v>140</v>
      </c>
      <c r="B86" s="13"/>
      <c r="C86" s="12"/>
      <c r="D86" s="12" t="s">
        <v>240</v>
      </c>
      <c r="E86" s="12"/>
      <c r="F86" s="13"/>
      <c r="G86" s="13"/>
      <c r="H86" s="13" t="s">
        <v>37</v>
      </c>
      <c r="I86" s="13" t="s">
        <v>139</v>
      </c>
      <c r="J86" s="46">
        <v>4933</v>
      </c>
      <c r="K86" s="46">
        <v>4933</v>
      </c>
      <c r="L86" s="46">
        <v>4933</v>
      </c>
      <c r="M86" s="46">
        <v>4933</v>
      </c>
      <c r="N86" s="46">
        <v>4933</v>
      </c>
      <c r="O86" s="46"/>
      <c r="P86" s="46"/>
      <c r="Q86" s="39">
        <f t="shared" si="6"/>
        <v>24665</v>
      </c>
      <c r="R86" s="46">
        <v>4933</v>
      </c>
    </row>
    <row r="87" spans="1:20" s="42" customFormat="1" ht="14.25">
      <c r="A87" s="10" t="s">
        <v>141</v>
      </c>
      <c r="B87" s="13" t="s">
        <v>20</v>
      </c>
      <c r="C87" s="12" t="s">
        <v>40</v>
      </c>
      <c r="D87" s="12" t="s">
        <v>236</v>
      </c>
      <c r="E87" s="12" t="s">
        <v>52</v>
      </c>
      <c r="F87" s="13" t="s">
        <v>23</v>
      </c>
      <c r="G87" s="13" t="s">
        <v>24</v>
      </c>
      <c r="H87" s="13" t="s">
        <v>37</v>
      </c>
      <c r="I87" s="13" t="s">
        <v>142</v>
      </c>
      <c r="J87" s="46">
        <v>3300</v>
      </c>
      <c r="K87" s="46">
        <v>3300</v>
      </c>
      <c r="L87" s="46">
        <v>3300</v>
      </c>
      <c r="M87" s="46">
        <v>3300</v>
      </c>
      <c r="N87" s="46">
        <v>4100</v>
      </c>
      <c r="O87" s="46" t="s">
        <v>0</v>
      </c>
      <c r="P87" s="46"/>
      <c r="Q87" s="39">
        <f t="shared" si="6"/>
        <v>17300</v>
      </c>
      <c r="R87" s="39">
        <v>3460</v>
      </c>
      <c r="S87" s="42" t="s">
        <v>0</v>
      </c>
      <c r="T87" s="42" t="s">
        <v>0</v>
      </c>
    </row>
    <row r="88" spans="1:20" s="14" customFormat="1" ht="14.25">
      <c r="A88" s="12" t="s">
        <v>143</v>
      </c>
      <c r="B88" s="13" t="s">
        <v>20</v>
      </c>
      <c r="C88" s="12" t="s">
        <v>40</v>
      </c>
      <c r="D88" s="12" t="s">
        <v>236</v>
      </c>
      <c r="E88" s="12" t="s">
        <v>52</v>
      </c>
      <c r="F88" s="13" t="s">
        <v>23</v>
      </c>
      <c r="G88" s="13" t="s">
        <v>24</v>
      </c>
      <c r="H88" s="13" t="s">
        <v>37</v>
      </c>
      <c r="I88" s="13" t="s">
        <v>142</v>
      </c>
      <c r="J88" s="46">
        <v>3280</v>
      </c>
      <c r="K88" s="46">
        <v>3280</v>
      </c>
      <c r="L88" s="46">
        <v>3280</v>
      </c>
      <c r="M88" s="46">
        <v>3280</v>
      </c>
      <c r="N88" s="46">
        <v>3480</v>
      </c>
      <c r="O88" s="46"/>
      <c r="P88" s="46"/>
      <c r="Q88" s="39">
        <f t="shared" si="6"/>
        <v>16600</v>
      </c>
      <c r="R88" s="39">
        <v>3320</v>
      </c>
      <c r="S88" s="39" t="s">
        <v>0</v>
      </c>
      <c r="T88" s="45" t="s">
        <v>0</v>
      </c>
    </row>
    <row r="89" spans="1:20" s="14" customFormat="1" ht="14.25">
      <c r="A89" s="10" t="s">
        <v>144</v>
      </c>
      <c r="B89" s="13" t="s">
        <v>20</v>
      </c>
      <c r="C89" s="12" t="s">
        <v>40</v>
      </c>
      <c r="D89" s="12" t="s">
        <v>236</v>
      </c>
      <c r="E89" s="12" t="s">
        <v>52</v>
      </c>
      <c r="F89" s="13" t="s">
        <v>23</v>
      </c>
      <c r="G89" s="13" t="s">
        <v>24</v>
      </c>
      <c r="H89" s="13" t="s">
        <v>37</v>
      </c>
      <c r="I89" s="13" t="s">
        <v>142</v>
      </c>
      <c r="J89" s="46">
        <v>5002</v>
      </c>
      <c r="K89" s="46">
        <v>5002</v>
      </c>
      <c r="L89" s="46">
        <v>5002</v>
      </c>
      <c r="M89" s="46">
        <v>5002</v>
      </c>
      <c r="N89" s="46">
        <v>5002</v>
      </c>
      <c r="O89" s="46"/>
      <c r="P89" s="46"/>
      <c r="Q89" s="39">
        <f t="shared" si="6"/>
        <v>25010</v>
      </c>
      <c r="R89" s="39">
        <v>5002</v>
      </c>
      <c r="S89" s="14" t="s">
        <v>0</v>
      </c>
      <c r="T89" s="14" t="s">
        <v>0</v>
      </c>
    </row>
    <row r="90" spans="1:20" s="14" customFormat="1" ht="14.25">
      <c r="A90" s="10" t="s">
        <v>145</v>
      </c>
      <c r="B90" s="13" t="s">
        <v>20</v>
      </c>
      <c r="C90" s="12" t="s">
        <v>40</v>
      </c>
      <c r="D90" s="12" t="s">
        <v>236</v>
      </c>
      <c r="E90" s="12" t="s">
        <v>52</v>
      </c>
      <c r="F90" s="13" t="s">
        <v>23</v>
      </c>
      <c r="G90" s="13" t="s">
        <v>24</v>
      </c>
      <c r="H90" s="13" t="s">
        <v>37</v>
      </c>
      <c r="I90" s="13" t="s">
        <v>142</v>
      </c>
      <c r="J90" s="46">
        <v>1440</v>
      </c>
      <c r="K90" s="46">
        <v>1440</v>
      </c>
      <c r="L90" s="46">
        <v>1440</v>
      </c>
      <c r="M90" s="46">
        <v>1440</v>
      </c>
      <c r="N90" s="46">
        <v>1520</v>
      </c>
      <c r="O90" s="46"/>
      <c r="P90" s="46"/>
      <c r="Q90" s="39">
        <f t="shared" si="6"/>
        <v>7280</v>
      </c>
      <c r="R90" s="38">
        <f>IF($H90="M-Su",(J90+K90+L90+M90+T10O29+O90+P90)/7,IF($H90="Su-F",(P90+J90+K90+L90+M90+N90)/6,IF($H90="M-Sa",(J90+K90+L90+M90+N90+O90)/6,IF($H90="T-Sa",(K90+L90+M90+N90+O90)/5,(J90+K90+L90+M90+N90)/5))))</f>
        <v>1456</v>
      </c>
    </row>
    <row r="91" spans="1:20" s="14" customFormat="1" ht="14.25">
      <c r="A91" s="10" t="s">
        <v>146</v>
      </c>
      <c r="B91" s="13" t="s">
        <v>167</v>
      </c>
      <c r="C91" s="12" t="s">
        <v>60</v>
      </c>
      <c r="D91" s="12" t="s">
        <v>238</v>
      </c>
      <c r="E91" s="12" t="s">
        <v>80</v>
      </c>
      <c r="F91" s="13" t="s">
        <v>147</v>
      </c>
      <c r="G91" s="13" t="s">
        <v>29</v>
      </c>
      <c r="H91" s="13" t="s">
        <v>25</v>
      </c>
      <c r="I91" s="13" t="s">
        <v>142</v>
      </c>
      <c r="J91" s="46">
        <v>20178</v>
      </c>
      <c r="K91" s="46">
        <v>20178</v>
      </c>
      <c r="L91" s="46">
        <v>20178</v>
      </c>
      <c r="M91" s="46">
        <v>20178</v>
      </c>
      <c r="N91" s="46">
        <v>20178</v>
      </c>
      <c r="O91" s="46"/>
      <c r="P91" s="46"/>
      <c r="Q91" s="39">
        <f t="shared" si="6"/>
        <v>100890</v>
      </c>
      <c r="R91" s="38">
        <v>20178</v>
      </c>
    </row>
    <row r="92" spans="1:20" s="14" customFormat="1" ht="14.25">
      <c r="A92" s="10" t="s">
        <v>148</v>
      </c>
      <c r="B92" s="13" t="s">
        <v>20</v>
      </c>
      <c r="C92" s="12" t="s">
        <v>67</v>
      </c>
      <c r="D92" s="12" t="s">
        <v>240</v>
      </c>
      <c r="E92" s="12" t="s">
        <v>36</v>
      </c>
      <c r="F92" s="13" t="s">
        <v>23</v>
      </c>
      <c r="G92" s="13" t="s">
        <v>24</v>
      </c>
      <c r="H92" s="13" t="s">
        <v>37</v>
      </c>
      <c r="I92" s="13" t="s">
        <v>142</v>
      </c>
      <c r="J92" s="46">
        <v>5600</v>
      </c>
      <c r="K92" s="46">
        <v>5600</v>
      </c>
      <c r="L92" s="46">
        <v>5600</v>
      </c>
      <c r="M92" s="46">
        <v>5600</v>
      </c>
      <c r="N92" s="46">
        <v>5800</v>
      </c>
      <c r="O92" s="46"/>
      <c r="P92" s="46"/>
      <c r="Q92" s="39">
        <f t="shared" si="6"/>
        <v>28200</v>
      </c>
      <c r="R92" s="39">
        <v>5650</v>
      </c>
    </row>
    <row r="93" spans="1:20" s="14" customFormat="1" ht="14.25">
      <c r="A93" s="10" t="s">
        <v>149</v>
      </c>
      <c r="B93" s="13" t="s">
        <v>20</v>
      </c>
      <c r="C93" s="12" t="s">
        <v>21</v>
      </c>
      <c r="D93" s="12" t="s">
        <v>242</v>
      </c>
      <c r="E93" s="12" t="s">
        <v>95</v>
      </c>
      <c r="F93" s="13" t="s">
        <v>23</v>
      </c>
      <c r="G93" s="13" t="s">
        <v>24</v>
      </c>
      <c r="H93" s="13" t="s">
        <v>25</v>
      </c>
      <c r="I93" s="13" t="s">
        <v>142</v>
      </c>
      <c r="J93" s="46">
        <v>6475</v>
      </c>
      <c r="K93" s="46">
        <v>6475</v>
      </c>
      <c r="L93" s="46">
        <v>6475</v>
      </c>
      <c r="M93" s="46">
        <v>6475</v>
      </c>
      <c r="N93" s="46">
        <v>6475</v>
      </c>
      <c r="O93" s="46">
        <v>6475</v>
      </c>
      <c r="P93" s="46"/>
      <c r="Q93" s="39">
        <f t="shared" si="6"/>
        <v>38850</v>
      </c>
      <c r="R93" s="38">
        <f>IF($H93="M-Su",(J93+K93+L93+M93+N93+O93+P93)/7,IF($H93="Su-F",(P93+J93+K93+L93+M93+N93)/6,IF($H93="M-Sa",(J93+K93+L93+M93+N93+O93)/6,IF($H93="T-Sa",(K93+L93+M93+N93+O93)/5,(J93+K93+L93+M93+N93)/5))))</f>
        <v>6475</v>
      </c>
    </row>
    <row r="94" spans="1:20" s="41" customFormat="1" ht="14.25">
      <c r="A94" s="10" t="s">
        <v>150</v>
      </c>
      <c r="B94" s="13" t="s">
        <v>20</v>
      </c>
      <c r="C94" s="12" t="s">
        <v>40</v>
      </c>
      <c r="D94" s="12" t="s">
        <v>236</v>
      </c>
      <c r="E94" s="12" t="s">
        <v>52</v>
      </c>
      <c r="F94" s="13" t="s">
        <v>23</v>
      </c>
      <c r="G94" s="13" t="s">
        <v>24</v>
      </c>
      <c r="H94" s="13" t="s">
        <v>37</v>
      </c>
      <c r="I94" s="13"/>
      <c r="J94" s="46">
        <v>2200</v>
      </c>
      <c r="K94" s="46">
        <v>2200</v>
      </c>
      <c r="L94" s="46">
        <v>2200</v>
      </c>
      <c r="M94" s="46">
        <v>2200</v>
      </c>
      <c r="N94" s="46">
        <v>2200</v>
      </c>
      <c r="O94" s="46"/>
      <c r="P94" s="46"/>
      <c r="Q94" s="39">
        <f t="shared" si="6"/>
        <v>11000</v>
      </c>
      <c r="R94" s="39">
        <v>2200</v>
      </c>
    </row>
    <row r="95" spans="1:20" s="14" customFormat="1" ht="14.25">
      <c r="A95" s="10" t="s">
        <v>151</v>
      </c>
      <c r="B95" s="13" t="s">
        <v>20</v>
      </c>
      <c r="C95" s="12" t="s">
        <v>67</v>
      </c>
      <c r="D95" s="12" t="s">
        <v>240</v>
      </c>
      <c r="E95" s="12" t="s">
        <v>36</v>
      </c>
      <c r="F95" s="13" t="s">
        <v>23</v>
      </c>
      <c r="G95" s="13" t="s">
        <v>24</v>
      </c>
      <c r="H95" s="13" t="s">
        <v>25</v>
      </c>
      <c r="I95" s="13"/>
      <c r="J95" s="46">
        <v>7700</v>
      </c>
      <c r="K95" s="46">
        <v>7700</v>
      </c>
      <c r="L95" s="46">
        <v>7700</v>
      </c>
      <c r="M95" s="46">
        <v>7700</v>
      </c>
      <c r="N95" s="46">
        <v>7700</v>
      </c>
      <c r="O95" s="46">
        <v>7700</v>
      </c>
      <c r="P95" s="46"/>
      <c r="Q95" s="39">
        <f t="shared" si="6"/>
        <v>46200</v>
      </c>
      <c r="R95" s="39">
        <v>7700</v>
      </c>
    </row>
    <row r="96" spans="1:20" s="56" customFormat="1" ht="15">
      <c r="A96" s="51" t="s">
        <v>216</v>
      </c>
      <c r="B96" s="52"/>
      <c r="C96" s="53"/>
      <c r="D96" s="53">
        <f>COUNTA(A2:A95)</f>
        <v>94</v>
      </c>
      <c r="E96" s="53"/>
      <c r="F96" s="52"/>
      <c r="G96" s="52"/>
      <c r="H96" s="52"/>
      <c r="I96" s="52"/>
      <c r="J96" s="54">
        <f t="shared" ref="J96:P96" si="8">SUM(J2:J95)</f>
        <v>4247432</v>
      </c>
      <c r="K96" s="54">
        <f t="shared" si="8"/>
        <v>4326712</v>
      </c>
      <c r="L96" s="54">
        <f t="shared" si="8"/>
        <v>4327838</v>
      </c>
      <c r="M96" s="54">
        <f t="shared" si="8"/>
        <v>4386740</v>
      </c>
      <c r="N96" s="54">
        <f t="shared" si="8"/>
        <v>4332095</v>
      </c>
      <c r="O96" s="54">
        <f t="shared" si="8"/>
        <v>4515438</v>
      </c>
      <c r="P96" s="54">
        <f t="shared" si="8"/>
        <v>2350356</v>
      </c>
      <c r="Q96" s="55">
        <f>SUM(Q2:Q95)</f>
        <v>28486611</v>
      </c>
      <c r="R96" s="55">
        <f>SUM(R2:R95)</f>
        <v>4361333.2571428586</v>
      </c>
    </row>
    <row r="97" spans="1:19" s="56" customFormat="1" ht="15">
      <c r="A97" s="51"/>
      <c r="B97" s="52"/>
      <c r="C97" s="53"/>
      <c r="D97" s="53"/>
      <c r="E97" s="53"/>
      <c r="F97" s="52"/>
      <c r="G97" s="52"/>
      <c r="H97" s="52"/>
      <c r="I97" s="52"/>
      <c r="J97" s="54"/>
      <c r="K97" s="54"/>
      <c r="L97" s="54"/>
      <c r="M97" s="54"/>
      <c r="N97" s="54"/>
      <c r="O97" s="54"/>
      <c r="P97" s="57"/>
      <c r="Q97" s="55"/>
      <c r="R97" s="55"/>
    </row>
    <row r="98" spans="1:19" s="14" customFormat="1" ht="14.25">
      <c r="A98" s="14" t="s">
        <v>152</v>
      </c>
      <c r="C98" s="61"/>
      <c r="D98" s="61"/>
      <c r="E98" s="58"/>
      <c r="F98" s="59"/>
      <c r="G98" s="60"/>
      <c r="H98" s="60"/>
      <c r="I98" s="60"/>
      <c r="J98" s="60"/>
      <c r="K98" s="45"/>
      <c r="L98" s="45"/>
      <c r="M98" s="45"/>
      <c r="N98" s="45"/>
      <c r="O98" s="45"/>
      <c r="P98" s="45"/>
    </row>
    <row r="99" spans="1:19" s="14" customFormat="1" ht="14.25">
      <c r="A99" s="14" t="s">
        <v>153</v>
      </c>
      <c r="C99" s="61"/>
      <c r="D99" s="61"/>
      <c r="E99" s="58"/>
      <c r="F99" s="59"/>
      <c r="G99" s="60"/>
      <c r="H99" s="60"/>
      <c r="I99" s="60"/>
      <c r="J99" s="60"/>
      <c r="K99" s="45"/>
      <c r="L99" s="45"/>
      <c r="M99" s="45"/>
      <c r="N99" s="45"/>
      <c r="O99" s="45"/>
      <c r="P99" s="45"/>
      <c r="Q99" s="39"/>
      <c r="R99" s="39"/>
    </row>
    <row r="100" spans="1:19" s="14" customFormat="1" ht="14.25">
      <c r="A100" s="14" t="s">
        <v>154</v>
      </c>
      <c r="C100" s="61"/>
      <c r="D100" s="61"/>
      <c r="E100" s="58"/>
      <c r="F100" s="59"/>
      <c r="G100" s="60"/>
      <c r="H100" s="60"/>
      <c r="I100" s="60"/>
      <c r="J100" s="60"/>
      <c r="K100" s="45"/>
      <c r="L100" s="45"/>
      <c r="M100" s="45"/>
      <c r="N100" s="45"/>
      <c r="O100" s="45"/>
      <c r="P100" s="45"/>
      <c r="Q100" s="39"/>
      <c r="R100" s="39"/>
    </row>
    <row r="101" spans="1:19" s="14" customFormat="1" ht="14.25">
      <c r="A101" s="14" t="s">
        <v>155</v>
      </c>
      <c r="C101" s="61"/>
      <c r="D101" s="61"/>
      <c r="E101" s="58"/>
      <c r="F101" s="59"/>
      <c r="G101" s="60"/>
      <c r="H101" s="60"/>
      <c r="I101" s="60"/>
      <c r="J101" s="60"/>
      <c r="K101" s="45"/>
      <c r="L101" s="45"/>
      <c r="M101" s="45"/>
      <c r="N101" s="45"/>
      <c r="O101" s="45"/>
      <c r="P101" s="45"/>
      <c r="Q101" s="39"/>
      <c r="R101" s="39"/>
    </row>
    <row r="102" spans="1:19" s="14" customFormat="1" ht="14.25">
      <c r="A102" s="14" t="s">
        <v>156</v>
      </c>
      <c r="C102" s="61"/>
      <c r="D102" s="61"/>
      <c r="E102" s="58"/>
      <c r="F102" s="59"/>
      <c r="G102" s="60"/>
      <c r="H102" s="60"/>
      <c r="I102" s="60"/>
      <c r="J102" s="60"/>
      <c r="K102" s="45"/>
      <c r="L102" s="45"/>
      <c r="M102" s="45"/>
      <c r="N102" s="45"/>
      <c r="O102" s="45"/>
      <c r="P102" s="45"/>
      <c r="Q102" s="39"/>
      <c r="R102" s="39"/>
    </row>
    <row r="103" spans="1:19" s="14" customFormat="1" ht="14.25">
      <c r="A103" s="14" t="s">
        <v>157</v>
      </c>
      <c r="C103" s="61"/>
      <c r="D103" s="61"/>
      <c r="E103" s="58"/>
      <c r="F103" s="59"/>
      <c r="G103" s="60"/>
      <c r="H103" s="60"/>
      <c r="I103" s="60"/>
      <c r="J103" s="60"/>
      <c r="K103" s="45"/>
      <c r="L103" s="45"/>
      <c r="M103" s="45"/>
      <c r="N103" s="45"/>
      <c r="O103" s="45"/>
      <c r="P103" s="45"/>
      <c r="Q103" s="39"/>
      <c r="R103" s="39"/>
    </row>
    <row r="104" spans="1:19" s="14" customFormat="1" ht="14.25">
      <c r="A104" s="14" t="s">
        <v>158</v>
      </c>
      <c r="C104" s="61"/>
      <c r="D104" s="61"/>
      <c r="E104" s="58"/>
      <c r="F104" s="59"/>
      <c r="G104" s="60"/>
      <c r="H104" s="60"/>
      <c r="I104" s="60"/>
      <c r="J104" s="60"/>
      <c r="K104" s="45"/>
      <c r="L104" s="45"/>
      <c r="M104" s="45"/>
      <c r="N104" s="45"/>
      <c r="O104" s="45"/>
      <c r="P104" s="45"/>
      <c r="Q104" s="39"/>
      <c r="R104" s="39"/>
    </row>
    <row r="105" spans="1:19" s="14" customFormat="1" ht="14.25">
      <c r="A105" s="14" t="s">
        <v>159</v>
      </c>
      <c r="C105" s="61"/>
      <c r="D105" s="61"/>
      <c r="E105" s="58"/>
      <c r="F105" s="59"/>
      <c r="G105" s="60"/>
      <c r="H105" s="60"/>
      <c r="I105" s="60"/>
      <c r="J105" s="60"/>
      <c r="K105" s="45"/>
      <c r="L105" s="45"/>
      <c r="M105" s="45"/>
      <c r="N105" s="45"/>
      <c r="O105" s="45"/>
      <c r="P105" s="45"/>
      <c r="Q105" s="39"/>
      <c r="R105" s="39"/>
    </row>
    <row r="106" spans="1:19" s="14" customFormat="1" ht="14.25">
      <c r="A106" s="10" t="s">
        <v>160</v>
      </c>
      <c r="C106" s="61"/>
      <c r="D106" s="61"/>
      <c r="E106" s="61"/>
      <c r="J106" s="45"/>
      <c r="K106" s="45"/>
      <c r="L106" s="45"/>
      <c r="M106" s="45"/>
      <c r="N106" s="45"/>
      <c r="O106" s="45"/>
      <c r="P106" s="45"/>
      <c r="Q106" s="39"/>
      <c r="R106" s="39"/>
    </row>
    <row r="107" spans="1:19" s="14" customFormat="1" ht="14.25">
      <c r="A107" s="10" t="s">
        <v>161</v>
      </c>
      <c r="C107" s="61"/>
      <c r="D107" s="61"/>
      <c r="E107" s="61"/>
      <c r="J107" s="45"/>
      <c r="K107" s="45"/>
      <c r="L107" s="45"/>
      <c r="M107" s="45"/>
      <c r="N107" s="45"/>
      <c r="O107" s="45"/>
      <c r="P107" s="45"/>
      <c r="Q107" s="39"/>
      <c r="R107" s="39"/>
    </row>
    <row r="108" spans="1:19" s="14" customFormat="1" ht="14.25">
      <c r="A108" s="10"/>
      <c r="C108" s="61"/>
      <c r="D108" s="61"/>
      <c r="E108" s="61"/>
      <c r="J108" s="45"/>
      <c r="K108" s="45"/>
      <c r="L108" s="45"/>
      <c r="M108" s="45"/>
      <c r="N108" s="45"/>
      <c r="O108" s="45"/>
      <c r="P108" s="45"/>
      <c r="Q108" s="39"/>
      <c r="R108" s="39"/>
    </row>
    <row r="109" spans="1:19" s="14" customFormat="1" ht="14.25">
      <c r="C109" s="61"/>
      <c r="D109" s="61"/>
      <c r="E109" s="61"/>
      <c r="Q109" s="39"/>
      <c r="R109" s="39"/>
    </row>
    <row r="110" spans="1:19" s="14" customFormat="1" ht="15">
      <c r="A110" s="28" t="s">
        <v>162</v>
      </c>
      <c r="B110" s="15"/>
      <c r="C110" s="15"/>
      <c r="D110" s="15"/>
      <c r="E110" s="15"/>
      <c r="F110" s="17"/>
      <c r="G110" s="17"/>
      <c r="H110" s="18"/>
      <c r="Q110" s="39"/>
      <c r="R110" s="39"/>
    </row>
    <row r="111" spans="1:19" s="14" customFormat="1" ht="14.25">
      <c r="A111" s="4" t="s">
        <v>163</v>
      </c>
      <c r="B111" s="15" t="s">
        <v>20</v>
      </c>
      <c r="C111" s="16" t="s">
        <v>60</v>
      </c>
      <c r="D111" s="16" t="s">
        <v>239</v>
      </c>
      <c r="E111" s="5" t="s">
        <v>164</v>
      </c>
      <c r="F111" s="17" t="s">
        <v>43</v>
      </c>
      <c r="G111" s="17" t="s">
        <v>29</v>
      </c>
      <c r="H111" s="18" t="s">
        <v>37</v>
      </c>
      <c r="J111" s="18">
        <v>25000</v>
      </c>
      <c r="K111" s="18">
        <v>25000</v>
      </c>
      <c r="L111" s="18">
        <v>25000</v>
      </c>
      <c r="M111" s="18">
        <v>25000</v>
      </c>
      <c r="N111" s="18">
        <v>25000</v>
      </c>
      <c r="O111" s="18"/>
      <c r="P111" s="18"/>
      <c r="Q111" s="19">
        <f t="shared" ref="Q111:Q146" si="9">SUM(J111:P111)</f>
        <v>125000</v>
      </c>
      <c r="R111" s="19">
        <f t="shared" ref="R111:R129" si="10">IF($H111="M-Su",(J111+K111+L111+M111+N111+O111+P111)/7,IF($H111="Su-F",(J111+K111+L111+M111+N111+P111)/6,IF($H111="M-Sa",(J111+K111+L111+M111+N111+O111)/6,IF($H111="T-Sa",(K111+L111+M111+N111+O111)/5,(J111+K111+L111+M111+N111)/5))))</f>
        <v>25000</v>
      </c>
      <c r="S111" s="7" t="s">
        <v>165</v>
      </c>
    </row>
    <row r="112" spans="1:19" s="14" customFormat="1" ht="14.25">
      <c r="A112" s="4" t="s">
        <v>166</v>
      </c>
      <c r="B112" s="15" t="s">
        <v>167</v>
      </c>
      <c r="C112" s="16" t="s">
        <v>168</v>
      </c>
      <c r="D112" s="16" t="s">
        <v>241</v>
      </c>
      <c r="E112" s="5" t="s">
        <v>169</v>
      </c>
      <c r="F112" s="17" t="s">
        <v>43</v>
      </c>
      <c r="G112" s="17" t="s">
        <v>29</v>
      </c>
      <c r="H112" s="18" t="s">
        <v>37</v>
      </c>
      <c r="J112" s="18">
        <v>142154</v>
      </c>
      <c r="K112" s="18">
        <v>142154</v>
      </c>
      <c r="L112" s="18">
        <v>142154</v>
      </c>
      <c r="M112" s="18">
        <v>142154</v>
      </c>
      <c r="N112" s="18">
        <v>142154</v>
      </c>
      <c r="O112" s="18"/>
      <c r="P112" s="18"/>
      <c r="Q112" s="19">
        <f t="shared" si="9"/>
        <v>710770</v>
      </c>
      <c r="R112" s="19">
        <f t="shared" si="10"/>
        <v>142154</v>
      </c>
      <c r="S112" s="7" t="s">
        <v>170</v>
      </c>
    </row>
    <row r="113" spans="1:19" s="14" customFormat="1" ht="14.25">
      <c r="A113" s="4" t="s">
        <v>171</v>
      </c>
      <c r="B113" s="15" t="s">
        <v>167</v>
      </c>
      <c r="C113" s="16" t="s">
        <v>168</v>
      </c>
      <c r="D113" s="16" t="s">
        <v>241</v>
      </c>
      <c r="E113" s="5" t="s">
        <v>172</v>
      </c>
      <c r="F113" s="17" t="s">
        <v>43</v>
      </c>
      <c r="G113" s="17" t="s">
        <v>29</v>
      </c>
      <c r="H113" s="18" t="s">
        <v>37</v>
      </c>
      <c r="J113" s="18">
        <v>143008</v>
      </c>
      <c r="K113" s="18">
        <v>143008</v>
      </c>
      <c r="L113" s="18">
        <v>143008</v>
      </c>
      <c r="M113" s="18">
        <v>143008</v>
      </c>
      <c r="N113" s="18">
        <v>143008</v>
      </c>
      <c r="O113" s="18"/>
      <c r="P113" s="18"/>
      <c r="Q113" s="19">
        <f t="shared" si="9"/>
        <v>715040</v>
      </c>
      <c r="R113" s="19">
        <f t="shared" si="10"/>
        <v>143008</v>
      </c>
      <c r="S113" s="7" t="s">
        <v>170</v>
      </c>
    </row>
    <row r="114" spans="1:19" s="14" customFormat="1" ht="14.25">
      <c r="A114" s="4" t="s">
        <v>173</v>
      </c>
      <c r="B114" s="15" t="s">
        <v>20</v>
      </c>
      <c r="C114" s="16" t="s">
        <v>67</v>
      </c>
      <c r="D114" s="16" t="s">
        <v>240</v>
      </c>
      <c r="E114" s="5" t="s">
        <v>80</v>
      </c>
      <c r="F114" s="17" t="s">
        <v>43</v>
      </c>
      <c r="G114" s="17" t="s">
        <v>29</v>
      </c>
      <c r="H114" s="18" t="s">
        <v>58</v>
      </c>
      <c r="J114" s="18"/>
      <c r="K114" s="18">
        <v>11000</v>
      </c>
      <c r="L114" s="18">
        <v>11000</v>
      </c>
      <c r="M114" s="18">
        <v>11000</v>
      </c>
      <c r="N114" s="18">
        <v>11000</v>
      </c>
      <c r="O114" s="18"/>
      <c r="P114" s="18"/>
      <c r="Q114" s="19">
        <f t="shared" si="9"/>
        <v>44000</v>
      </c>
      <c r="R114" s="19">
        <f t="shared" si="10"/>
        <v>8800</v>
      </c>
      <c r="S114" s="7" t="s">
        <v>174</v>
      </c>
    </row>
    <row r="115" spans="1:19" s="14" customFormat="1" ht="14.25">
      <c r="A115" s="4" t="s">
        <v>175</v>
      </c>
      <c r="B115" s="15" t="s">
        <v>20</v>
      </c>
      <c r="C115" s="16" t="s">
        <v>67</v>
      </c>
      <c r="D115" s="16" t="s">
        <v>240</v>
      </c>
      <c r="E115" s="5" t="s">
        <v>176</v>
      </c>
      <c r="F115" s="17" t="s">
        <v>43</v>
      </c>
      <c r="G115" s="17" t="s">
        <v>29</v>
      </c>
      <c r="H115" s="18" t="s">
        <v>37</v>
      </c>
      <c r="J115" s="18">
        <v>60000</v>
      </c>
      <c r="K115" s="18">
        <v>60000</v>
      </c>
      <c r="L115" s="18">
        <v>60000</v>
      </c>
      <c r="M115" s="18">
        <v>60000</v>
      </c>
      <c r="N115" s="18">
        <v>60000</v>
      </c>
      <c r="O115" s="18"/>
      <c r="P115" s="18"/>
      <c r="Q115" s="19">
        <f t="shared" si="9"/>
        <v>300000</v>
      </c>
      <c r="R115" s="19">
        <f t="shared" si="10"/>
        <v>60000</v>
      </c>
      <c r="S115" s="7" t="s">
        <v>177</v>
      </c>
    </row>
    <row r="116" spans="1:19" s="14" customFormat="1" ht="14.25">
      <c r="A116" s="4" t="s">
        <v>178</v>
      </c>
      <c r="B116" s="15" t="s">
        <v>20</v>
      </c>
      <c r="C116" s="16" t="s">
        <v>67</v>
      </c>
      <c r="D116" s="16" t="s">
        <v>240</v>
      </c>
      <c r="E116" s="5" t="s">
        <v>172</v>
      </c>
      <c r="F116" s="17" t="s">
        <v>43</v>
      </c>
      <c r="G116" s="17" t="s">
        <v>29</v>
      </c>
      <c r="H116" s="18" t="s">
        <v>37</v>
      </c>
      <c r="J116" s="18">
        <v>32568</v>
      </c>
      <c r="K116" s="18">
        <v>32568</v>
      </c>
      <c r="L116" s="18">
        <v>32568</v>
      </c>
      <c r="M116" s="18">
        <v>32568</v>
      </c>
      <c r="N116" s="18">
        <v>32568</v>
      </c>
      <c r="O116" s="18"/>
      <c r="P116" s="18"/>
      <c r="Q116" s="19">
        <f t="shared" si="9"/>
        <v>162840</v>
      </c>
      <c r="R116" s="19">
        <f t="shared" si="10"/>
        <v>32568</v>
      </c>
      <c r="S116" s="7" t="s">
        <v>179</v>
      </c>
    </row>
    <row r="117" spans="1:19" s="14" customFormat="1" ht="14.25">
      <c r="A117" s="4" t="s">
        <v>180</v>
      </c>
      <c r="B117" s="15" t="s">
        <v>181</v>
      </c>
      <c r="C117" s="16" t="s">
        <v>67</v>
      </c>
      <c r="D117" s="16" t="s">
        <v>240</v>
      </c>
      <c r="E117" s="5" t="s">
        <v>182</v>
      </c>
      <c r="F117" s="17" t="s">
        <v>23</v>
      </c>
      <c r="G117" s="17" t="s">
        <v>29</v>
      </c>
      <c r="H117" s="18" t="s">
        <v>37</v>
      </c>
      <c r="J117" s="18">
        <v>41000</v>
      </c>
      <c r="K117" s="18">
        <v>41000</v>
      </c>
      <c r="L117" s="18">
        <v>41000</v>
      </c>
      <c r="M117" s="18">
        <v>41000</v>
      </c>
      <c r="N117" s="18">
        <v>41000</v>
      </c>
      <c r="O117" s="18"/>
      <c r="P117" s="18"/>
      <c r="Q117" s="19">
        <f t="shared" si="9"/>
        <v>205000</v>
      </c>
      <c r="R117" s="19">
        <f t="shared" si="10"/>
        <v>41000</v>
      </c>
      <c r="S117" s="7" t="s">
        <v>183</v>
      </c>
    </row>
    <row r="118" spans="1:19" s="14" customFormat="1" ht="14.25">
      <c r="A118" s="4" t="s">
        <v>184</v>
      </c>
      <c r="B118" s="15" t="s">
        <v>20</v>
      </c>
      <c r="C118" s="16" t="s">
        <v>67</v>
      </c>
      <c r="D118" s="16" t="s">
        <v>240</v>
      </c>
      <c r="E118" s="5" t="s">
        <v>176</v>
      </c>
      <c r="F118" s="17" t="s">
        <v>43</v>
      </c>
      <c r="G118" s="17" t="s">
        <v>29</v>
      </c>
      <c r="H118" s="18" t="s">
        <v>37</v>
      </c>
      <c r="J118" s="18">
        <v>258858</v>
      </c>
      <c r="K118" s="18">
        <v>258858</v>
      </c>
      <c r="L118" s="18">
        <v>258858</v>
      </c>
      <c r="M118" s="18">
        <v>258858</v>
      </c>
      <c r="N118" s="18">
        <v>258858</v>
      </c>
      <c r="O118" s="18"/>
      <c r="P118" s="18"/>
      <c r="Q118" s="19">
        <f t="shared" si="9"/>
        <v>1294290</v>
      </c>
      <c r="R118" s="19">
        <f t="shared" si="10"/>
        <v>258858</v>
      </c>
      <c r="S118" s="7" t="s">
        <v>185</v>
      </c>
    </row>
    <row r="119" spans="1:19" s="14" customFormat="1" ht="14.25">
      <c r="A119" s="4" t="s">
        <v>186</v>
      </c>
      <c r="B119" s="15" t="s">
        <v>20</v>
      </c>
      <c r="C119" s="16" t="s">
        <v>67</v>
      </c>
      <c r="D119" s="16" t="s">
        <v>240</v>
      </c>
      <c r="E119" s="5" t="s">
        <v>172</v>
      </c>
      <c r="F119" s="17" t="s">
        <v>43</v>
      </c>
      <c r="G119" s="17" t="s">
        <v>29</v>
      </c>
      <c r="H119" s="18" t="s">
        <v>37</v>
      </c>
      <c r="J119" s="18">
        <v>247236</v>
      </c>
      <c r="K119" s="18">
        <v>247236</v>
      </c>
      <c r="L119" s="18">
        <v>247236</v>
      </c>
      <c r="M119" s="18">
        <v>247236</v>
      </c>
      <c r="N119" s="18">
        <v>247236</v>
      </c>
      <c r="O119" s="18"/>
      <c r="P119" s="18"/>
      <c r="Q119" s="19">
        <f t="shared" si="9"/>
        <v>1236180</v>
      </c>
      <c r="R119" s="19">
        <f t="shared" si="10"/>
        <v>247236</v>
      </c>
      <c r="S119" s="7" t="s">
        <v>187</v>
      </c>
    </row>
    <row r="120" spans="1:19" s="14" customFormat="1" ht="14.25">
      <c r="A120" s="4" t="s">
        <v>188</v>
      </c>
      <c r="B120" s="15" t="s">
        <v>20</v>
      </c>
      <c r="C120" s="16" t="s">
        <v>67</v>
      </c>
      <c r="D120" s="16" t="s">
        <v>240</v>
      </c>
      <c r="E120" s="5" t="s">
        <v>80</v>
      </c>
      <c r="F120" s="17" t="s">
        <v>43</v>
      </c>
      <c r="G120" s="17" t="s">
        <v>24</v>
      </c>
      <c r="H120" s="18" t="s">
        <v>37</v>
      </c>
      <c r="J120" s="18">
        <v>100000</v>
      </c>
      <c r="K120" s="18">
        <v>100000</v>
      </c>
      <c r="L120" s="18">
        <v>100000</v>
      </c>
      <c r="M120" s="18">
        <v>100000</v>
      </c>
      <c r="N120" s="18">
        <v>100000</v>
      </c>
      <c r="O120" s="18"/>
      <c r="P120" s="18"/>
      <c r="Q120" s="19">
        <f t="shared" si="9"/>
        <v>500000</v>
      </c>
      <c r="R120" s="19">
        <f t="shared" si="10"/>
        <v>100000</v>
      </c>
      <c r="S120" s="7">
        <v>2009</v>
      </c>
    </row>
    <row r="121" spans="1:19" s="14" customFormat="1" ht="14.25">
      <c r="A121" s="4" t="s">
        <v>189</v>
      </c>
      <c r="B121" s="15" t="s">
        <v>20</v>
      </c>
      <c r="C121" s="16" t="s">
        <v>21</v>
      </c>
      <c r="D121" s="16" t="s">
        <v>235</v>
      </c>
      <c r="E121" s="5" t="s">
        <v>176</v>
      </c>
      <c r="F121" s="17" t="s">
        <v>43</v>
      </c>
      <c r="G121" s="17" t="s">
        <v>29</v>
      </c>
      <c r="H121" s="18" t="s">
        <v>37</v>
      </c>
      <c r="J121" s="18">
        <v>60000</v>
      </c>
      <c r="K121" s="18">
        <v>60000</v>
      </c>
      <c r="L121" s="18">
        <v>60000</v>
      </c>
      <c r="M121" s="18">
        <v>60000</v>
      </c>
      <c r="N121" s="18">
        <v>60000</v>
      </c>
      <c r="O121" s="18"/>
      <c r="P121" s="18"/>
      <c r="Q121" s="19">
        <f t="shared" si="9"/>
        <v>300000</v>
      </c>
      <c r="R121" s="19">
        <f t="shared" si="10"/>
        <v>60000</v>
      </c>
      <c r="S121" s="7">
        <v>2007</v>
      </c>
    </row>
    <row r="122" spans="1:19" s="14" customFormat="1" ht="14.25">
      <c r="A122" s="4" t="s">
        <v>190</v>
      </c>
      <c r="B122" s="15" t="s">
        <v>20</v>
      </c>
      <c r="C122" s="16" t="s">
        <v>21</v>
      </c>
      <c r="D122" s="16" t="s">
        <v>235</v>
      </c>
      <c r="E122" s="5" t="s">
        <v>172</v>
      </c>
      <c r="F122" s="17" t="s">
        <v>43</v>
      </c>
      <c r="G122" s="17" t="s">
        <v>29</v>
      </c>
      <c r="H122" s="18" t="s">
        <v>37</v>
      </c>
      <c r="J122" s="18">
        <v>39584</v>
      </c>
      <c r="K122" s="18">
        <v>39584</v>
      </c>
      <c r="L122" s="18">
        <v>39584</v>
      </c>
      <c r="M122" s="18">
        <v>39584</v>
      </c>
      <c r="N122" s="18">
        <v>39584</v>
      </c>
      <c r="O122" s="18"/>
      <c r="P122" s="18"/>
      <c r="Q122" s="19">
        <f t="shared" si="9"/>
        <v>197920</v>
      </c>
      <c r="R122" s="19">
        <f t="shared" si="10"/>
        <v>39584</v>
      </c>
      <c r="S122" s="7">
        <v>2007</v>
      </c>
    </row>
    <row r="123" spans="1:19" s="14" customFormat="1" ht="14.25">
      <c r="A123" s="4" t="s">
        <v>191</v>
      </c>
      <c r="B123" s="15" t="s">
        <v>20</v>
      </c>
      <c r="C123" s="16" t="s">
        <v>21</v>
      </c>
      <c r="D123" s="16" t="s">
        <v>235</v>
      </c>
      <c r="E123" s="5" t="s">
        <v>176</v>
      </c>
      <c r="F123" s="17" t="s">
        <v>43</v>
      </c>
      <c r="G123" s="17" t="s">
        <v>29</v>
      </c>
      <c r="H123" s="18" t="s">
        <v>37</v>
      </c>
      <c r="J123" s="18">
        <v>60000</v>
      </c>
      <c r="K123" s="18">
        <v>60000</v>
      </c>
      <c r="L123" s="18">
        <v>60000</v>
      </c>
      <c r="M123" s="18">
        <v>60000</v>
      </c>
      <c r="N123" s="18">
        <v>60000</v>
      </c>
      <c r="O123" s="18"/>
      <c r="P123" s="18"/>
      <c r="Q123" s="19">
        <f t="shared" si="9"/>
        <v>300000</v>
      </c>
      <c r="R123" s="19">
        <f t="shared" si="10"/>
        <v>60000</v>
      </c>
      <c r="S123" s="7">
        <v>2007</v>
      </c>
    </row>
    <row r="124" spans="1:19" s="14" customFormat="1" ht="14.25">
      <c r="A124" s="4" t="s">
        <v>192</v>
      </c>
      <c r="B124" s="15" t="s">
        <v>20</v>
      </c>
      <c r="C124" s="16" t="s">
        <v>21</v>
      </c>
      <c r="D124" s="16" t="s">
        <v>235</v>
      </c>
      <c r="E124" s="5" t="s">
        <v>172</v>
      </c>
      <c r="F124" s="17" t="s">
        <v>43</v>
      </c>
      <c r="G124" s="17" t="s">
        <v>29</v>
      </c>
      <c r="H124" s="18" t="s">
        <v>37</v>
      </c>
      <c r="J124" s="18">
        <v>31162</v>
      </c>
      <c r="K124" s="18">
        <v>31162</v>
      </c>
      <c r="L124" s="18">
        <v>31162</v>
      </c>
      <c r="M124" s="18">
        <v>31162</v>
      </c>
      <c r="N124" s="18">
        <v>31162</v>
      </c>
      <c r="O124" s="18"/>
      <c r="P124" s="18"/>
      <c r="Q124" s="19">
        <f t="shared" si="9"/>
        <v>155810</v>
      </c>
      <c r="R124" s="19">
        <f t="shared" si="10"/>
        <v>31162</v>
      </c>
      <c r="S124" s="7">
        <v>2007</v>
      </c>
    </row>
    <row r="125" spans="1:19" s="14" customFormat="1" ht="14.25">
      <c r="A125" s="4" t="s">
        <v>193</v>
      </c>
      <c r="B125" s="15" t="s">
        <v>20</v>
      </c>
      <c r="C125" s="16" t="s">
        <v>40</v>
      </c>
      <c r="D125" s="16" t="s">
        <v>236</v>
      </c>
      <c r="E125" s="5" t="s">
        <v>22</v>
      </c>
      <c r="F125" s="17" t="s">
        <v>43</v>
      </c>
      <c r="G125" s="17" t="s">
        <v>29</v>
      </c>
      <c r="H125" s="18" t="s">
        <v>58</v>
      </c>
      <c r="J125" s="18"/>
      <c r="K125" s="18">
        <v>5200</v>
      </c>
      <c r="L125" s="18">
        <v>5200</v>
      </c>
      <c r="M125" s="18">
        <v>5200</v>
      </c>
      <c r="N125" s="18">
        <v>5200</v>
      </c>
      <c r="O125" s="18"/>
      <c r="P125" s="18"/>
      <c r="Q125" s="19">
        <f t="shared" si="9"/>
        <v>20800</v>
      </c>
      <c r="R125" s="19">
        <f t="shared" si="10"/>
        <v>4160</v>
      </c>
      <c r="S125" s="7">
        <v>2005</v>
      </c>
    </row>
    <row r="126" spans="1:19" s="14" customFormat="1" ht="14.25">
      <c r="A126" s="4" t="s">
        <v>194</v>
      </c>
      <c r="B126" s="15" t="s">
        <v>20</v>
      </c>
      <c r="C126" s="16" t="s">
        <v>40</v>
      </c>
      <c r="D126" s="16" t="s">
        <v>236</v>
      </c>
      <c r="E126" s="5" t="s">
        <v>22</v>
      </c>
      <c r="F126" s="17" t="s">
        <v>43</v>
      </c>
      <c r="G126" s="17" t="s">
        <v>29</v>
      </c>
      <c r="H126" s="18" t="s">
        <v>58</v>
      </c>
      <c r="J126" s="18"/>
      <c r="K126" s="18">
        <v>2900</v>
      </c>
      <c r="L126" s="18">
        <v>2900</v>
      </c>
      <c r="M126" s="18">
        <v>2900</v>
      </c>
      <c r="N126" s="18">
        <v>2900</v>
      </c>
      <c r="O126" s="18"/>
      <c r="P126" s="18"/>
      <c r="Q126" s="19">
        <f t="shared" si="9"/>
        <v>11600</v>
      </c>
      <c r="R126" s="19">
        <f t="shared" si="10"/>
        <v>2320</v>
      </c>
      <c r="S126" s="7">
        <v>2005</v>
      </c>
    </row>
    <row r="127" spans="1:19" s="14" customFormat="1" ht="14.25">
      <c r="A127" s="4" t="s">
        <v>195</v>
      </c>
      <c r="B127" s="15" t="s">
        <v>20</v>
      </c>
      <c r="C127" s="16" t="s">
        <v>40</v>
      </c>
      <c r="D127" s="16" t="s">
        <v>236</v>
      </c>
      <c r="E127" s="5" t="s">
        <v>22</v>
      </c>
      <c r="F127" s="17" t="s">
        <v>43</v>
      </c>
      <c r="G127" s="17" t="s">
        <v>29</v>
      </c>
      <c r="H127" s="18" t="s">
        <v>58</v>
      </c>
      <c r="J127" s="18"/>
      <c r="K127" s="18">
        <v>3200</v>
      </c>
      <c r="L127" s="18">
        <v>3200</v>
      </c>
      <c r="M127" s="18">
        <v>3200</v>
      </c>
      <c r="N127" s="18">
        <v>3200</v>
      </c>
      <c r="O127" s="18"/>
      <c r="P127" s="18"/>
      <c r="Q127" s="19">
        <f t="shared" si="9"/>
        <v>12800</v>
      </c>
      <c r="R127" s="19">
        <f t="shared" si="10"/>
        <v>2560</v>
      </c>
      <c r="S127" s="7">
        <v>2005</v>
      </c>
    </row>
    <row r="128" spans="1:19" s="14" customFormat="1" ht="14.25">
      <c r="A128" s="4" t="s">
        <v>196</v>
      </c>
      <c r="B128" s="15" t="s">
        <v>20</v>
      </c>
      <c r="C128" s="16" t="s">
        <v>40</v>
      </c>
      <c r="D128" s="16" t="s">
        <v>236</v>
      </c>
      <c r="E128" s="5" t="s">
        <v>22</v>
      </c>
      <c r="F128" s="17" t="s">
        <v>43</v>
      </c>
      <c r="G128" s="17" t="s">
        <v>29</v>
      </c>
      <c r="H128" s="18" t="s">
        <v>58</v>
      </c>
      <c r="J128" s="18"/>
      <c r="K128" s="18">
        <v>3200</v>
      </c>
      <c r="L128" s="18">
        <v>3200</v>
      </c>
      <c r="M128" s="18">
        <v>3200</v>
      </c>
      <c r="N128" s="18">
        <v>3200</v>
      </c>
      <c r="O128" s="18"/>
      <c r="P128" s="18"/>
      <c r="Q128" s="19">
        <f t="shared" si="9"/>
        <v>12800</v>
      </c>
      <c r="R128" s="19">
        <f t="shared" si="10"/>
        <v>2560</v>
      </c>
      <c r="S128" s="7">
        <v>2005</v>
      </c>
    </row>
    <row r="129" spans="1:19" s="14" customFormat="1" ht="14.25">
      <c r="A129" s="4" t="s">
        <v>197</v>
      </c>
      <c r="B129" s="15" t="s">
        <v>20</v>
      </c>
      <c r="C129" s="16" t="s">
        <v>40</v>
      </c>
      <c r="D129" s="16" t="s">
        <v>236</v>
      </c>
      <c r="E129" s="5" t="s">
        <v>22</v>
      </c>
      <c r="F129" s="17" t="s">
        <v>43</v>
      </c>
      <c r="G129" s="17" t="s">
        <v>29</v>
      </c>
      <c r="H129" s="18" t="s">
        <v>58</v>
      </c>
      <c r="J129" s="18"/>
      <c r="K129" s="18">
        <v>3000</v>
      </c>
      <c r="L129" s="18">
        <v>3000</v>
      </c>
      <c r="M129" s="18">
        <v>3000</v>
      </c>
      <c r="N129" s="18">
        <v>3000</v>
      </c>
      <c r="O129" s="18"/>
      <c r="P129" s="18"/>
      <c r="Q129" s="19">
        <f t="shared" si="9"/>
        <v>12000</v>
      </c>
      <c r="R129" s="19">
        <f t="shared" si="10"/>
        <v>2400</v>
      </c>
      <c r="S129" s="7">
        <v>2005</v>
      </c>
    </row>
    <row r="130" spans="1:19" s="14" customFormat="1" ht="14.25">
      <c r="A130" s="4" t="s">
        <v>198</v>
      </c>
      <c r="B130" s="15" t="s">
        <v>181</v>
      </c>
      <c r="C130" s="16" t="s">
        <v>40</v>
      </c>
      <c r="D130" s="16" t="s">
        <v>236</v>
      </c>
      <c r="E130" s="5" t="s">
        <v>80</v>
      </c>
      <c r="F130" s="17" t="s">
        <v>23</v>
      </c>
      <c r="G130" s="17" t="s">
        <v>29</v>
      </c>
      <c r="H130" s="18" t="s">
        <v>30</v>
      </c>
      <c r="J130" s="18">
        <v>5500</v>
      </c>
      <c r="K130" s="18">
        <v>5500</v>
      </c>
      <c r="L130" s="18">
        <v>5500</v>
      </c>
      <c r="M130" s="18">
        <v>5500</v>
      </c>
      <c r="N130" s="18">
        <v>20000</v>
      </c>
      <c r="O130" s="18">
        <v>5000</v>
      </c>
      <c r="P130" s="18">
        <v>5000</v>
      </c>
      <c r="Q130" s="19">
        <f t="shared" si="9"/>
        <v>52000</v>
      </c>
      <c r="R130" s="19">
        <f>IF($I130="M-Su",(J130+K130+L130+M130+N130+O130+P130)/7,IF($I130="M-F",(J130+K130+L130+M130+N130+P130)/5,IF($I130="W-F",(J130+K130+L130+M130+N130+O130+P130)/3,IF($I130="T-F",(K130+L130+M130+N130+O130)/4,(J130+K130+L130+M130+N130)/5))))</f>
        <v>8400</v>
      </c>
      <c r="S130" s="7">
        <v>2005</v>
      </c>
    </row>
    <row r="131" spans="1:19" s="14" customFormat="1" ht="14.25">
      <c r="A131" s="4" t="s">
        <v>199</v>
      </c>
      <c r="B131" s="15" t="s">
        <v>20</v>
      </c>
      <c r="C131" s="16" t="s">
        <v>40</v>
      </c>
      <c r="D131" s="16" t="s">
        <v>236</v>
      </c>
      <c r="E131" s="5" t="s">
        <v>22</v>
      </c>
      <c r="F131" s="17" t="s">
        <v>43</v>
      </c>
      <c r="G131" s="17" t="s">
        <v>29</v>
      </c>
      <c r="H131" s="18" t="s">
        <v>58</v>
      </c>
      <c r="J131" s="18"/>
      <c r="K131" s="18">
        <v>3400</v>
      </c>
      <c r="L131" s="18">
        <v>3400</v>
      </c>
      <c r="M131" s="18">
        <v>3400</v>
      </c>
      <c r="N131" s="18">
        <v>3400</v>
      </c>
      <c r="O131" s="18"/>
      <c r="P131" s="18"/>
      <c r="Q131" s="19">
        <f t="shared" si="9"/>
        <v>13600</v>
      </c>
      <c r="R131" s="19">
        <f t="shared" ref="R131:R146" si="11">IF($H131="M-Su",(J131+K131+L131+M131+N131+O131+P131)/7,IF($H131="Su-F",(J131+K131+L131+M131+N131+P131)/6,IF($H131="M-Sa",(J131+K131+L131+M131+N131+O131)/6,IF($H131="T-Sa",(K131+L131+M131+N131+O131)/5,(J131+K131+L131+M131+N131)/5))))</f>
        <v>2720</v>
      </c>
      <c r="S131" s="7">
        <v>2005</v>
      </c>
    </row>
    <row r="132" spans="1:19" s="14" customFormat="1" ht="14.25">
      <c r="A132" s="4" t="s">
        <v>200</v>
      </c>
      <c r="B132" s="15" t="s">
        <v>20</v>
      </c>
      <c r="C132" s="16" t="s">
        <v>40</v>
      </c>
      <c r="D132" s="16" t="s">
        <v>236</v>
      </c>
      <c r="E132" s="5" t="s">
        <v>22</v>
      </c>
      <c r="F132" s="17" t="s">
        <v>43</v>
      </c>
      <c r="G132" s="17" t="s">
        <v>29</v>
      </c>
      <c r="H132" s="18" t="s">
        <v>58</v>
      </c>
      <c r="J132" s="18"/>
      <c r="K132" s="18">
        <v>5500</v>
      </c>
      <c r="L132" s="18">
        <v>5500</v>
      </c>
      <c r="M132" s="18">
        <v>5500</v>
      </c>
      <c r="N132" s="18">
        <v>5500</v>
      </c>
      <c r="O132" s="18"/>
      <c r="P132" s="18"/>
      <c r="Q132" s="19">
        <f t="shared" si="9"/>
        <v>22000</v>
      </c>
      <c r="R132" s="19">
        <f t="shared" si="11"/>
        <v>4400</v>
      </c>
      <c r="S132" s="7">
        <v>2005</v>
      </c>
    </row>
    <row r="133" spans="1:19" s="14" customFormat="1" ht="14.25">
      <c r="A133" s="4" t="s">
        <v>201</v>
      </c>
      <c r="B133" s="15" t="s">
        <v>20</v>
      </c>
      <c r="C133" s="16" t="s">
        <v>40</v>
      </c>
      <c r="D133" s="16" t="s">
        <v>236</v>
      </c>
      <c r="E133" s="5" t="s">
        <v>22</v>
      </c>
      <c r="F133" s="17" t="s">
        <v>43</v>
      </c>
      <c r="G133" s="17" t="s">
        <v>29</v>
      </c>
      <c r="H133" s="18" t="s">
        <v>58</v>
      </c>
      <c r="J133" s="18"/>
      <c r="K133" s="18">
        <v>7500</v>
      </c>
      <c r="L133" s="18">
        <v>7500</v>
      </c>
      <c r="M133" s="18">
        <v>7500</v>
      </c>
      <c r="N133" s="18">
        <v>7500</v>
      </c>
      <c r="O133" s="18"/>
      <c r="P133" s="18"/>
      <c r="Q133" s="19">
        <f t="shared" si="9"/>
        <v>30000</v>
      </c>
      <c r="R133" s="19">
        <f t="shared" si="11"/>
        <v>6000</v>
      </c>
      <c r="S133" s="7">
        <v>2005</v>
      </c>
    </row>
    <row r="134" spans="1:19" s="14" customFormat="1" ht="14.25">
      <c r="A134" s="4" t="s">
        <v>202</v>
      </c>
      <c r="B134" s="15" t="s">
        <v>20</v>
      </c>
      <c r="C134" s="16" t="s">
        <v>40</v>
      </c>
      <c r="D134" s="16" t="s">
        <v>236</v>
      </c>
      <c r="E134" s="5" t="s">
        <v>22</v>
      </c>
      <c r="F134" s="17" t="s">
        <v>43</v>
      </c>
      <c r="G134" s="17" t="s">
        <v>29</v>
      </c>
      <c r="H134" s="18" t="s">
        <v>58</v>
      </c>
      <c r="J134" s="18"/>
      <c r="K134" s="18">
        <v>3000</v>
      </c>
      <c r="L134" s="18">
        <v>3000</v>
      </c>
      <c r="M134" s="18">
        <v>3000</v>
      </c>
      <c r="N134" s="18">
        <v>3000</v>
      </c>
      <c r="O134" s="18"/>
      <c r="P134" s="18"/>
      <c r="Q134" s="19">
        <f t="shared" si="9"/>
        <v>12000</v>
      </c>
      <c r="R134" s="19">
        <f t="shared" si="11"/>
        <v>2400</v>
      </c>
      <c r="S134" s="7">
        <v>2005</v>
      </c>
    </row>
    <row r="135" spans="1:19" s="14" customFormat="1" ht="14.25">
      <c r="A135" s="4" t="s">
        <v>203</v>
      </c>
      <c r="B135" s="15" t="s">
        <v>20</v>
      </c>
      <c r="C135" s="16" t="s">
        <v>40</v>
      </c>
      <c r="D135" s="16" t="s">
        <v>236</v>
      </c>
      <c r="E135" s="5" t="s">
        <v>22</v>
      </c>
      <c r="F135" s="17" t="s">
        <v>43</v>
      </c>
      <c r="G135" s="17" t="s">
        <v>29</v>
      </c>
      <c r="H135" s="18" t="s">
        <v>58</v>
      </c>
      <c r="J135" s="18"/>
      <c r="K135" s="18">
        <v>3000</v>
      </c>
      <c r="L135" s="18">
        <v>3000</v>
      </c>
      <c r="M135" s="18">
        <v>3000</v>
      </c>
      <c r="N135" s="18">
        <v>3000</v>
      </c>
      <c r="O135" s="18"/>
      <c r="P135" s="18"/>
      <c r="Q135" s="19">
        <f t="shared" si="9"/>
        <v>12000</v>
      </c>
      <c r="R135" s="19">
        <f t="shared" si="11"/>
        <v>2400</v>
      </c>
      <c r="S135" s="7">
        <v>2005</v>
      </c>
    </row>
    <row r="136" spans="1:19" s="14" customFormat="1" ht="14.25">
      <c r="A136" s="4" t="s">
        <v>204</v>
      </c>
      <c r="B136" s="15" t="s">
        <v>20</v>
      </c>
      <c r="C136" s="16" t="s">
        <v>40</v>
      </c>
      <c r="D136" s="16" t="s">
        <v>236</v>
      </c>
      <c r="E136" s="5" t="s">
        <v>205</v>
      </c>
      <c r="F136" s="17" t="s">
        <v>43</v>
      </c>
      <c r="G136" s="17" t="s">
        <v>29</v>
      </c>
      <c r="H136" s="18" t="s">
        <v>37</v>
      </c>
      <c r="J136" s="18">
        <v>2000</v>
      </c>
      <c r="K136" s="18">
        <v>2000</v>
      </c>
      <c r="L136" s="18">
        <v>2000</v>
      </c>
      <c r="M136" s="18">
        <v>2000</v>
      </c>
      <c r="N136" s="18">
        <v>2000</v>
      </c>
      <c r="O136" s="18"/>
      <c r="P136" s="18"/>
      <c r="Q136" s="19">
        <f t="shared" si="9"/>
        <v>10000</v>
      </c>
      <c r="R136" s="19">
        <f t="shared" si="11"/>
        <v>2000</v>
      </c>
      <c r="S136" s="7">
        <v>2006</v>
      </c>
    </row>
    <row r="137" spans="1:19" s="14" customFormat="1" ht="14.25">
      <c r="A137" s="4" t="s">
        <v>206</v>
      </c>
      <c r="B137" s="15" t="s">
        <v>20</v>
      </c>
      <c r="C137" s="16" t="s">
        <v>40</v>
      </c>
      <c r="D137" s="16" t="s">
        <v>236</v>
      </c>
      <c r="E137" s="5" t="s">
        <v>22</v>
      </c>
      <c r="F137" s="17" t="s">
        <v>43</v>
      </c>
      <c r="G137" s="17" t="s">
        <v>29</v>
      </c>
      <c r="H137" s="18" t="s">
        <v>58</v>
      </c>
      <c r="J137" s="18"/>
      <c r="K137" s="18">
        <v>2000</v>
      </c>
      <c r="L137" s="18">
        <v>2000</v>
      </c>
      <c r="M137" s="18">
        <v>2000</v>
      </c>
      <c r="N137" s="18">
        <v>2000</v>
      </c>
      <c r="O137" s="18"/>
      <c r="P137" s="18"/>
      <c r="Q137" s="19">
        <f t="shared" si="9"/>
        <v>8000</v>
      </c>
      <c r="R137" s="19">
        <f t="shared" si="11"/>
        <v>1600</v>
      </c>
      <c r="S137" s="7">
        <v>2005</v>
      </c>
    </row>
    <row r="138" spans="1:19" s="14" customFormat="1" ht="14.25">
      <c r="A138" s="4" t="s">
        <v>207</v>
      </c>
      <c r="B138" s="15" t="s">
        <v>20</v>
      </c>
      <c r="C138" s="16" t="s">
        <v>40</v>
      </c>
      <c r="D138" s="16" t="s">
        <v>236</v>
      </c>
      <c r="E138" s="5" t="s">
        <v>22</v>
      </c>
      <c r="F138" s="17" t="s">
        <v>43</v>
      </c>
      <c r="G138" s="17" t="s">
        <v>29</v>
      </c>
      <c r="H138" s="18" t="s">
        <v>58</v>
      </c>
      <c r="J138" s="18"/>
      <c r="K138" s="18">
        <v>3200</v>
      </c>
      <c r="L138" s="18">
        <v>3200</v>
      </c>
      <c r="M138" s="18">
        <v>3200</v>
      </c>
      <c r="N138" s="18">
        <v>3200</v>
      </c>
      <c r="O138" s="18"/>
      <c r="P138" s="18"/>
      <c r="Q138" s="19">
        <f t="shared" si="9"/>
        <v>12800</v>
      </c>
      <c r="R138" s="19">
        <f t="shared" si="11"/>
        <v>2560</v>
      </c>
      <c r="S138" s="7">
        <v>2005</v>
      </c>
    </row>
    <row r="139" spans="1:19" s="14" customFormat="1" ht="14.25">
      <c r="A139" s="4" t="s">
        <v>208</v>
      </c>
      <c r="B139" s="15" t="s">
        <v>20</v>
      </c>
      <c r="C139" s="16" t="s">
        <v>40</v>
      </c>
      <c r="D139" s="16" t="s">
        <v>236</v>
      </c>
      <c r="E139" s="5" t="s">
        <v>22</v>
      </c>
      <c r="F139" s="17" t="s">
        <v>43</v>
      </c>
      <c r="G139" s="17" t="s">
        <v>29</v>
      </c>
      <c r="H139" s="18" t="s">
        <v>58</v>
      </c>
      <c r="J139" s="18"/>
      <c r="K139" s="18">
        <v>6950</v>
      </c>
      <c r="L139" s="18">
        <v>6950</v>
      </c>
      <c r="M139" s="18">
        <v>6950</v>
      </c>
      <c r="N139" s="18">
        <v>6950</v>
      </c>
      <c r="O139" s="18"/>
      <c r="P139" s="18"/>
      <c r="Q139" s="19">
        <f t="shared" si="9"/>
        <v>27800</v>
      </c>
      <c r="R139" s="19">
        <f t="shared" si="11"/>
        <v>5560</v>
      </c>
      <c r="S139" s="7">
        <v>2005</v>
      </c>
    </row>
    <row r="140" spans="1:19" s="14" customFormat="1" ht="14.25">
      <c r="A140" s="4" t="s">
        <v>209</v>
      </c>
      <c r="B140" s="15" t="s">
        <v>20</v>
      </c>
      <c r="C140" s="16" t="s">
        <v>40</v>
      </c>
      <c r="D140" s="16" t="s">
        <v>236</v>
      </c>
      <c r="E140" s="5" t="s">
        <v>22</v>
      </c>
      <c r="F140" s="17" t="s">
        <v>43</v>
      </c>
      <c r="G140" s="17" t="s">
        <v>29</v>
      </c>
      <c r="H140" s="18" t="s">
        <v>58</v>
      </c>
      <c r="J140" s="18"/>
      <c r="K140" s="18">
        <v>7000</v>
      </c>
      <c r="L140" s="18">
        <v>7000</v>
      </c>
      <c r="M140" s="18">
        <v>7000</v>
      </c>
      <c r="N140" s="18">
        <v>7000</v>
      </c>
      <c r="O140" s="18"/>
      <c r="P140" s="18"/>
      <c r="Q140" s="19">
        <f t="shared" si="9"/>
        <v>28000</v>
      </c>
      <c r="R140" s="19">
        <f t="shared" si="11"/>
        <v>5600</v>
      </c>
      <c r="S140" s="7">
        <v>2005</v>
      </c>
    </row>
    <row r="141" spans="1:19" s="14" customFormat="1" ht="14.25">
      <c r="A141" s="4" t="s">
        <v>210</v>
      </c>
      <c r="B141" s="15" t="s">
        <v>20</v>
      </c>
      <c r="C141" s="16" t="s">
        <v>40</v>
      </c>
      <c r="D141" s="16" t="s">
        <v>236</v>
      </c>
      <c r="E141" s="5" t="s">
        <v>176</v>
      </c>
      <c r="F141" s="17" t="s">
        <v>43</v>
      </c>
      <c r="G141" s="17" t="s">
        <v>29</v>
      </c>
      <c r="H141" s="18" t="s">
        <v>37</v>
      </c>
      <c r="J141" s="18">
        <v>120000</v>
      </c>
      <c r="K141" s="18">
        <v>120000</v>
      </c>
      <c r="L141" s="18">
        <v>120000</v>
      </c>
      <c r="M141" s="18">
        <v>120000</v>
      </c>
      <c r="N141" s="18">
        <v>120000</v>
      </c>
      <c r="O141" s="18"/>
      <c r="P141" s="18"/>
      <c r="Q141" s="19">
        <f t="shared" si="9"/>
        <v>600000</v>
      </c>
      <c r="R141" s="19">
        <f t="shared" si="11"/>
        <v>120000</v>
      </c>
      <c r="S141" s="7">
        <v>2005</v>
      </c>
    </row>
    <row r="142" spans="1:19" s="14" customFormat="1" ht="14.25">
      <c r="A142" s="4" t="s">
        <v>211</v>
      </c>
      <c r="B142" s="15" t="s">
        <v>20</v>
      </c>
      <c r="C142" s="16" t="s">
        <v>40</v>
      </c>
      <c r="D142" s="16" t="s">
        <v>236</v>
      </c>
      <c r="E142" s="5" t="s">
        <v>172</v>
      </c>
      <c r="F142" s="17" t="s">
        <v>43</v>
      </c>
      <c r="G142" s="17" t="s">
        <v>29</v>
      </c>
      <c r="H142" s="18" t="s">
        <v>37</v>
      </c>
      <c r="J142" s="18">
        <v>122330</v>
      </c>
      <c r="K142" s="18">
        <v>122330</v>
      </c>
      <c r="L142" s="18">
        <v>122330</v>
      </c>
      <c r="M142" s="18">
        <v>122330</v>
      </c>
      <c r="N142" s="18">
        <v>122330</v>
      </c>
      <c r="O142" s="18"/>
      <c r="P142" s="18"/>
      <c r="Q142" s="19">
        <f t="shared" si="9"/>
        <v>611650</v>
      </c>
      <c r="R142" s="19">
        <f t="shared" si="11"/>
        <v>122330</v>
      </c>
      <c r="S142" s="7">
        <v>2005</v>
      </c>
    </row>
    <row r="143" spans="1:19" s="14" customFormat="1" ht="14.25">
      <c r="A143" s="4" t="s">
        <v>212</v>
      </c>
      <c r="B143" s="15" t="s">
        <v>20</v>
      </c>
      <c r="C143" s="16" t="s">
        <v>40</v>
      </c>
      <c r="D143" s="16" t="s">
        <v>236</v>
      </c>
      <c r="E143" s="5" t="s">
        <v>22</v>
      </c>
      <c r="F143" s="17" t="s">
        <v>43</v>
      </c>
      <c r="G143" s="17" t="s">
        <v>29</v>
      </c>
      <c r="H143" s="18" t="s">
        <v>58</v>
      </c>
      <c r="J143" s="18"/>
      <c r="K143" s="18">
        <v>3200</v>
      </c>
      <c r="L143" s="18">
        <v>3200</v>
      </c>
      <c r="M143" s="18">
        <v>3200</v>
      </c>
      <c r="N143" s="18">
        <v>3200</v>
      </c>
      <c r="O143" s="18"/>
      <c r="P143" s="18"/>
      <c r="Q143" s="19">
        <f t="shared" si="9"/>
        <v>12800</v>
      </c>
      <c r="R143" s="19">
        <f t="shared" si="11"/>
        <v>2560</v>
      </c>
      <c r="S143" s="7">
        <v>2005</v>
      </c>
    </row>
    <row r="144" spans="1:19" s="14" customFormat="1" ht="14.25">
      <c r="A144" s="4" t="s">
        <v>213</v>
      </c>
      <c r="B144" s="15" t="s">
        <v>20</v>
      </c>
      <c r="C144" s="16" t="s">
        <v>40</v>
      </c>
      <c r="D144" s="16" t="s">
        <v>236</v>
      </c>
      <c r="E144" s="5" t="s">
        <v>22</v>
      </c>
      <c r="F144" s="17" t="s">
        <v>43</v>
      </c>
      <c r="G144" s="17" t="s">
        <v>29</v>
      </c>
      <c r="H144" s="18" t="s">
        <v>58</v>
      </c>
      <c r="J144" s="18"/>
      <c r="K144" s="18">
        <v>3300</v>
      </c>
      <c r="L144" s="18">
        <v>3300</v>
      </c>
      <c r="M144" s="18">
        <v>3300</v>
      </c>
      <c r="N144" s="18">
        <v>3300</v>
      </c>
      <c r="O144" s="18"/>
      <c r="P144" s="18"/>
      <c r="Q144" s="19">
        <f t="shared" si="9"/>
        <v>13200</v>
      </c>
      <c r="R144" s="19">
        <f t="shared" si="11"/>
        <v>2640</v>
      </c>
      <c r="S144" s="7">
        <v>2005</v>
      </c>
    </row>
    <row r="145" spans="1:19" s="14" customFormat="1" ht="14.25">
      <c r="A145" s="4" t="s">
        <v>214</v>
      </c>
      <c r="B145" s="15" t="s">
        <v>20</v>
      </c>
      <c r="C145" s="16" t="s">
        <v>40</v>
      </c>
      <c r="D145" s="16" t="s">
        <v>236</v>
      </c>
      <c r="E145" s="5" t="s">
        <v>22</v>
      </c>
      <c r="F145" s="17" t="s">
        <v>43</v>
      </c>
      <c r="G145" s="17" t="s">
        <v>29</v>
      </c>
      <c r="H145" s="18" t="s">
        <v>37</v>
      </c>
      <c r="J145" s="18">
        <v>9500</v>
      </c>
      <c r="K145" s="18">
        <v>9500</v>
      </c>
      <c r="L145" s="18">
        <v>9500</v>
      </c>
      <c r="M145" s="18">
        <v>9500</v>
      </c>
      <c r="N145" s="18">
        <v>9500</v>
      </c>
      <c r="O145" s="18"/>
      <c r="P145" s="18"/>
      <c r="Q145" s="19">
        <f t="shared" si="9"/>
        <v>47500</v>
      </c>
      <c r="R145" s="19">
        <f t="shared" si="11"/>
        <v>9500</v>
      </c>
      <c r="S145" s="7">
        <v>2005</v>
      </c>
    </row>
    <row r="146" spans="1:19" s="14" customFormat="1" ht="14.25">
      <c r="A146" s="4" t="s">
        <v>215</v>
      </c>
      <c r="B146" s="15" t="s">
        <v>20</v>
      </c>
      <c r="C146" s="16" t="s">
        <v>40</v>
      </c>
      <c r="D146" s="16" t="s">
        <v>236</v>
      </c>
      <c r="E146" s="5" t="s">
        <v>205</v>
      </c>
      <c r="F146" s="17" t="s">
        <v>43</v>
      </c>
      <c r="G146" s="17" t="s">
        <v>29</v>
      </c>
      <c r="H146" s="18" t="s">
        <v>37</v>
      </c>
      <c r="J146" s="18">
        <v>2000</v>
      </c>
      <c r="K146" s="18">
        <v>2000</v>
      </c>
      <c r="L146" s="18">
        <v>2000</v>
      </c>
      <c r="M146" s="18">
        <v>2000</v>
      </c>
      <c r="N146" s="18">
        <v>2000</v>
      </c>
      <c r="O146" s="18"/>
      <c r="P146" s="18"/>
      <c r="Q146" s="19">
        <f t="shared" si="9"/>
        <v>10000</v>
      </c>
      <c r="R146" s="19">
        <f t="shared" si="11"/>
        <v>2000</v>
      </c>
      <c r="S146" s="7">
        <v>2006</v>
      </c>
    </row>
    <row r="147" spans="1:19" s="56" customFormat="1" ht="15">
      <c r="A147" s="23"/>
      <c r="B147" s="24">
        <f>COUNTA(A111:A146)</f>
        <v>36</v>
      </c>
      <c r="C147" s="25"/>
      <c r="D147" s="25">
        <f>COUNTA(A111:A146)</f>
        <v>36</v>
      </c>
      <c r="E147" s="25"/>
      <c r="F147" s="24"/>
      <c r="G147" s="24"/>
      <c r="H147" s="24"/>
      <c r="J147" s="26">
        <f>SUM(J111:J146)</f>
        <v>1501900</v>
      </c>
      <c r="K147" s="26">
        <f t="shared" ref="K147:P147" si="12">SUM(K111:K146)</f>
        <v>1578450</v>
      </c>
      <c r="L147" s="26">
        <f t="shared" si="12"/>
        <v>1578450</v>
      </c>
      <c r="M147" s="26">
        <f t="shared" si="12"/>
        <v>1578450</v>
      </c>
      <c r="N147" s="26">
        <f t="shared" si="12"/>
        <v>1592950</v>
      </c>
      <c r="O147" s="26">
        <f t="shared" si="12"/>
        <v>5000</v>
      </c>
      <c r="P147" s="26">
        <f t="shared" si="12"/>
        <v>5000</v>
      </c>
      <c r="Q147" s="27">
        <f>SUM(Q111:Q146)</f>
        <v>7840200</v>
      </c>
      <c r="R147" s="27">
        <f>SUM(R111:R146)</f>
        <v>1566040</v>
      </c>
      <c r="S147" s="28"/>
    </row>
    <row r="148" spans="1:19" s="14" customFormat="1" ht="14.25">
      <c r="A148" s="4"/>
      <c r="B148" s="15"/>
      <c r="C148" s="15"/>
      <c r="D148" s="15"/>
      <c r="E148" s="5"/>
      <c r="F148" s="17"/>
      <c r="G148" s="17"/>
      <c r="H148" s="18"/>
      <c r="J148" s="6"/>
      <c r="K148" s="18"/>
      <c r="L148" s="18"/>
      <c r="M148" s="18"/>
      <c r="N148" s="18"/>
      <c r="O148" s="18"/>
      <c r="P148" s="18"/>
      <c r="Q148" s="20"/>
      <c r="R148" s="17"/>
      <c r="S148" s="7"/>
    </row>
    <row r="149" spans="1:19" s="14" customFormat="1" ht="14.25">
      <c r="A149" s="4"/>
      <c r="B149" s="15"/>
      <c r="C149" s="15"/>
      <c r="D149" s="5"/>
      <c r="E149" s="15"/>
      <c r="F149" s="17"/>
      <c r="G149" s="17"/>
      <c r="H149" s="17"/>
      <c r="J149" s="17"/>
      <c r="K149" s="17"/>
      <c r="L149" s="17"/>
      <c r="M149" s="17"/>
      <c r="N149" s="17"/>
      <c r="O149" s="17"/>
      <c r="P149" s="17"/>
      <c r="Q149" s="21"/>
      <c r="R149" s="17"/>
      <c r="S149" s="17"/>
    </row>
    <row r="150" spans="1:19" s="14" customFormat="1" ht="14.25">
      <c r="C150" s="61"/>
      <c r="D150" s="61"/>
      <c r="E150" s="61"/>
      <c r="Q150" s="39"/>
      <c r="R150" s="39"/>
    </row>
    <row r="151" spans="1:19" s="14" customFormat="1" ht="14.25">
      <c r="C151" s="61"/>
      <c r="D151" s="61"/>
      <c r="E151" s="61"/>
      <c r="Q151" s="39"/>
      <c r="R151" s="39"/>
    </row>
    <row r="152" spans="1:19" s="14" customFormat="1" ht="14.25">
      <c r="C152" s="61"/>
      <c r="D152" s="61"/>
      <c r="E152" s="61"/>
      <c r="Q152" s="39"/>
      <c r="R152" s="39"/>
    </row>
    <row r="153" spans="1:19" s="14" customFormat="1" ht="14.25">
      <c r="C153" s="61"/>
      <c r="D153" s="61"/>
      <c r="E153" s="61"/>
      <c r="Q153" s="39"/>
      <c r="R153" s="39"/>
    </row>
    <row r="154" spans="1:19" s="14" customFormat="1" ht="14.25">
      <c r="C154" s="61"/>
      <c r="D154" s="61"/>
      <c r="E154" s="61"/>
      <c r="Q154" s="39"/>
      <c r="R154" s="39"/>
    </row>
    <row r="155" spans="1:19" s="14" customFormat="1" ht="14.25">
      <c r="C155" s="61"/>
      <c r="D155" s="61"/>
      <c r="E155" s="61"/>
      <c r="Q155" s="39"/>
      <c r="R155" s="39"/>
    </row>
    <row r="156" spans="1:19" s="14" customFormat="1" ht="14.25">
      <c r="C156" s="61"/>
      <c r="D156" s="61"/>
      <c r="E156" s="61"/>
      <c r="Q156" s="39"/>
      <c r="R156" s="39"/>
    </row>
    <row r="157" spans="1:19" s="14" customFormat="1" ht="14.25">
      <c r="C157" s="61"/>
      <c r="D157" s="61"/>
      <c r="E157" s="61"/>
      <c r="Q157" s="39"/>
      <c r="R157" s="39"/>
    </row>
    <row r="158" spans="1:19" s="14" customFormat="1" ht="14.25">
      <c r="C158" s="61"/>
      <c r="D158" s="61"/>
      <c r="E158" s="61"/>
      <c r="Q158" s="39"/>
      <c r="R158" s="39"/>
    </row>
    <row r="159" spans="1:19" s="14" customFormat="1" ht="14.25">
      <c r="C159" s="61"/>
      <c r="D159" s="61"/>
      <c r="E159" s="61"/>
      <c r="Q159" s="39"/>
      <c r="R159" s="39"/>
    </row>
    <row r="160" spans="1:19" s="14" customFormat="1" ht="14.25">
      <c r="C160" s="61"/>
      <c r="D160" s="61"/>
      <c r="E160" s="61"/>
      <c r="Q160" s="39"/>
      <c r="R160" s="39"/>
    </row>
    <row r="161" spans="3:18" s="14" customFormat="1" ht="14.25">
      <c r="C161" s="61"/>
      <c r="D161" s="61"/>
      <c r="E161" s="61"/>
      <c r="Q161" s="39"/>
      <c r="R161" s="39"/>
    </row>
    <row r="162" spans="3:18" s="14" customFormat="1" ht="14.25">
      <c r="C162" s="61"/>
      <c r="D162" s="61"/>
      <c r="E162" s="61"/>
      <c r="Q162" s="39"/>
      <c r="R162" s="39"/>
    </row>
    <row r="163" spans="3:18" s="14" customFormat="1" ht="14.25">
      <c r="C163" s="61"/>
      <c r="D163" s="61"/>
      <c r="E163" s="61"/>
      <c r="Q163" s="39"/>
      <c r="R163" s="39"/>
    </row>
    <row r="164" spans="3:18" s="14" customFormat="1" ht="14.25">
      <c r="C164" s="61"/>
      <c r="D164" s="61"/>
      <c r="E164" s="61"/>
      <c r="Q164" s="39"/>
      <c r="R164" s="39"/>
    </row>
    <row r="165" spans="3:18" s="14" customFormat="1" ht="14.25">
      <c r="C165" s="61"/>
      <c r="D165" s="61"/>
      <c r="E165" s="61"/>
      <c r="Q165" s="39"/>
      <c r="R165" s="39"/>
    </row>
    <row r="166" spans="3:18" s="14" customFormat="1" ht="14.25">
      <c r="C166" s="61"/>
      <c r="D166" s="61"/>
      <c r="E166" s="61"/>
      <c r="Q166" s="39"/>
      <c r="R166" s="39"/>
    </row>
    <row r="167" spans="3:18" s="14" customFormat="1" ht="14.25">
      <c r="C167" s="61"/>
      <c r="D167" s="61"/>
      <c r="E167" s="61"/>
      <c r="Q167" s="39"/>
      <c r="R167" s="39"/>
    </row>
    <row r="168" spans="3:18" s="14" customFormat="1" ht="14.25">
      <c r="C168" s="61"/>
      <c r="D168" s="61"/>
      <c r="E168" s="61"/>
      <c r="Q168" s="39"/>
      <c r="R168" s="39"/>
    </row>
    <row r="169" spans="3:18" s="14" customFormat="1" ht="14.25">
      <c r="C169" s="61"/>
      <c r="D169" s="61"/>
      <c r="E169" s="61"/>
      <c r="Q169" s="39"/>
      <c r="R169" s="39"/>
    </row>
    <row r="170" spans="3:18" s="14" customFormat="1" ht="14.25">
      <c r="C170" s="61"/>
      <c r="D170" s="61"/>
      <c r="E170" s="61"/>
      <c r="Q170" s="39"/>
      <c r="R170" s="39"/>
    </row>
    <row r="171" spans="3:18" s="14" customFormat="1" ht="14.25">
      <c r="C171" s="61"/>
      <c r="D171" s="61"/>
      <c r="E171" s="61"/>
      <c r="Q171" s="39"/>
      <c r="R171" s="39"/>
    </row>
    <row r="172" spans="3:18" s="14" customFormat="1" ht="14.25">
      <c r="C172" s="61"/>
      <c r="D172" s="61"/>
      <c r="E172" s="61"/>
      <c r="Q172" s="39"/>
      <c r="R172" s="39"/>
    </row>
    <row r="173" spans="3:18" s="14" customFormat="1" ht="14.25">
      <c r="C173" s="61"/>
      <c r="D173" s="61"/>
      <c r="E173" s="61"/>
      <c r="Q173" s="39"/>
      <c r="R173" s="39"/>
    </row>
    <row r="174" spans="3:18" s="14" customFormat="1" ht="14.25">
      <c r="C174" s="61"/>
      <c r="D174" s="61"/>
      <c r="E174" s="61"/>
      <c r="Q174" s="39"/>
      <c r="R174" s="39"/>
    </row>
    <row r="175" spans="3:18" s="14" customFormat="1" ht="14.25">
      <c r="C175" s="61"/>
      <c r="D175" s="61"/>
      <c r="E175" s="61"/>
      <c r="Q175" s="39"/>
      <c r="R175" s="39"/>
    </row>
    <row r="176" spans="3:18" s="14" customFormat="1" ht="14.25">
      <c r="C176" s="61"/>
      <c r="D176" s="61"/>
      <c r="E176" s="61"/>
      <c r="Q176" s="39"/>
      <c r="R176" s="39"/>
    </row>
    <row r="177" spans="3:18" s="14" customFormat="1" ht="14.25">
      <c r="C177" s="61"/>
      <c r="D177" s="61"/>
      <c r="E177" s="61"/>
      <c r="Q177" s="39"/>
      <c r="R177" s="39"/>
    </row>
    <row r="178" spans="3:18" s="14" customFormat="1" ht="14.25">
      <c r="C178" s="61"/>
      <c r="D178" s="61"/>
      <c r="E178" s="61"/>
      <c r="Q178" s="39"/>
      <c r="R178" s="39"/>
    </row>
    <row r="179" spans="3:18" s="14" customFormat="1" ht="14.25">
      <c r="C179" s="61"/>
      <c r="D179" s="61"/>
      <c r="E179" s="61"/>
      <c r="Q179" s="39"/>
      <c r="R179" s="39"/>
    </row>
    <row r="180" spans="3:18" s="14" customFormat="1" ht="14.25">
      <c r="C180" s="61"/>
      <c r="D180" s="61"/>
      <c r="E180" s="61"/>
      <c r="Q180" s="39"/>
      <c r="R180" s="39"/>
    </row>
    <row r="181" spans="3:18" s="14" customFormat="1" ht="14.25">
      <c r="C181" s="61"/>
      <c r="D181" s="61"/>
      <c r="E181" s="61"/>
      <c r="Q181" s="39"/>
      <c r="R181" s="39"/>
    </row>
    <row r="182" spans="3:18" s="14" customFormat="1" ht="14.25">
      <c r="C182" s="61"/>
      <c r="D182" s="61"/>
      <c r="E182" s="61"/>
      <c r="Q182" s="39"/>
      <c r="R182" s="39"/>
    </row>
    <row r="183" spans="3:18" s="14" customFormat="1" ht="14.25">
      <c r="C183" s="61"/>
      <c r="D183" s="61"/>
      <c r="E183" s="61"/>
      <c r="Q183" s="39"/>
      <c r="R183" s="39"/>
    </row>
    <row r="184" spans="3:18" s="14" customFormat="1" ht="14.25">
      <c r="C184" s="61"/>
      <c r="D184" s="61"/>
      <c r="E184" s="61"/>
      <c r="Q184" s="39"/>
      <c r="R184" s="39"/>
    </row>
    <row r="185" spans="3:18" s="14" customFormat="1" ht="14.25">
      <c r="C185" s="61"/>
      <c r="D185" s="61"/>
      <c r="E185" s="61"/>
      <c r="Q185" s="39"/>
      <c r="R185" s="39"/>
    </row>
    <row r="186" spans="3:18" s="14" customFormat="1" ht="14.25">
      <c r="C186" s="61"/>
      <c r="D186" s="61"/>
      <c r="E186" s="61"/>
      <c r="Q186" s="39"/>
      <c r="R186" s="39"/>
    </row>
    <row r="187" spans="3:18" s="14" customFormat="1" ht="14.25">
      <c r="C187" s="61"/>
      <c r="D187" s="61"/>
      <c r="E187" s="61"/>
      <c r="Q187" s="39"/>
      <c r="R187" s="39"/>
    </row>
    <row r="188" spans="3:18" s="14" customFormat="1" ht="14.25">
      <c r="C188" s="61"/>
      <c r="D188" s="61"/>
      <c r="E188" s="61"/>
      <c r="Q188" s="39"/>
      <c r="R188" s="39"/>
    </row>
    <row r="189" spans="3:18" s="14" customFormat="1" ht="14.25">
      <c r="C189" s="61"/>
      <c r="D189" s="61"/>
      <c r="E189" s="61"/>
      <c r="Q189" s="39"/>
      <c r="R189" s="39"/>
    </row>
    <row r="190" spans="3:18" s="14" customFormat="1" ht="14.25">
      <c r="C190" s="61"/>
      <c r="D190" s="61"/>
      <c r="E190" s="61"/>
      <c r="Q190" s="39"/>
      <c r="R190" s="39"/>
    </row>
    <row r="191" spans="3:18" s="14" customFormat="1" ht="14.25">
      <c r="C191" s="61"/>
      <c r="D191" s="61"/>
      <c r="E191" s="61"/>
      <c r="Q191" s="39"/>
      <c r="R191" s="39"/>
    </row>
    <row r="192" spans="3:18" s="14" customFormat="1" ht="14.25">
      <c r="C192" s="61"/>
      <c r="D192" s="61"/>
      <c r="E192" s="61"/>
      <c r="Q192" s="39"/>
      <c r="R192" s="39"/>
    </row>
    <row r="193" spans="1:18" s="14" customFormat="1" ht="14.25">
      <c r="C193" s="61"/>
      <c r="D193" s="61"/>
      <c r="E193" s="61"/>
      <c r="Q193" s="39"/>
      <c r="R193" s="39"/>
    </row>
    <row r="194" spans="1:18" s="14" customFormat="1" ht="14.25">
      <c r="C194" s="61"/>
      <c r="D194" s="61"/>
      <c r="E194" s="61"/>
      <c r="Q194" s="39"/>
      <c r="R194" s="39"/>
    </row>
    <row r="195" spans="1:18" s="14" customFormat="1" ht="14.25">
      <c r="C195" s="61"/>
      <c r="D195" s="61"/>
      <c r="E195" s="61"/>
      <c r="Q195" s="39"/>
      <c r="R195" s="39"/>
    </row>
    <row r="196" spans="1:18" s="14" customFormat="1" ht="14.25">
      <c r="C196" s="61"/>
      <c r="D196" s="61"/>
      <c r="E196" s="61"/>
      <c r="Q196" s="39"/>
      <c r="R196" s="39"/>
    </row>
    <row r="197" spans="1:18" s="14" customFormat="1" ht="14.25">
      <c r="C197" s="61"/>
      <c r="D197" s="61"/>
      <c r="E197" s="61"/>
      <c r="Q197" s="39"/>
      <c r="R197" s="39"/>
    </row>
    <row r="198" spans="1:18" s="14" customFormat="1" ht="14.25">
      <c r="C198" s="61"/>
      <c r="D198" s="61"/>
      <c r="E198" s="61"/>
      <c r="Q198" s="39"/>
      <c r="R198" s="39"/>
    </row>
    <row r="199" spans="1:18" ht="15">
      <c r="A199" s="22"/>
      <c r="E199" s="62"/>
      <c r="H199" s="22"/>
      <c r="I199" s="22"/>
      <c r="J199" s="41"/>
      <c r="K199" s="41"/>
      <c r="L199" s="41"/>
      <c r="M199" s="41"/>
      <c r="N199" s="41"/>
      <c r="O199" s="41"/>
      <c r="P199" s="41"/>
      <c r="Q199" s="63"/>
      <c r="R199" s="63"/>
    </row>
    <row r="200" spans="1:18" ht="15">
      <c r="A200" s="22"/>
      <c r="E200" s="62"/>
      <c r="H200" s="22"/>
      <c r="I200" s="22"/>
      <c r="J200" s="41"/>
      <c r="K200" s="41"/>
      <c r="L200" s="41"/>
      <c r="M200" s="41"/>
      <c r="N200" s="41"/>
      <c r="O200" s="41"/>
      <c r="P200" s="41"/>
      <c r="Q200" s="63"/>
      <c r="R200" s="63"/>
    </row>
    <row r="201" spans="1:18">
      <c r="A201" s="22"/>
    </row>
    <row r="202" spans="1:18">
      <c r="A202" s="22"/>
    </row>
    <row r="203" spans="1:18">
      <c r="A203" s="22"/>
    </row>
    <row r="204" spans="1:18">
      <c r="A204" s="22"/>
    </row>
    <row r="205" spans="1:18">
      <c r="A205" s="22"/>
    </row>
    <row r="206" spans="1:18">
      <c r="A206" s="22"/>
    </row>
    <row r="207" spans="1:18">
      <c r="A207" s="22"/>
      <c r="Q207" s="9"/>
      <c r="R207" s="9"/>
    </row>
    <row r="208" spans="1:18">
      <c r="A208" s="22"/>
      <c r="Q208" s="9"/>
      <c r="R208" s="9"/>
    </row>
    <row r="209" spans="1:18">
      <c r="A209" s="22"/>
      <c r="Q209" s="9"/>
      <c r="R209" s="9"/>
    </row>
    <row r="210" spans="1:18">
      <c r="A210" s="22"/>
      <c r="Q210" s="9"/>
      <c r="R210" s="9"/>
    </row>
    <row r="211" spans="1:18">
      <c r="A211" s="22"/>
      <c r="Q211" s="9"/>
      <c r="R211" s="9"/>
    </row>
    <row r="212" spans="1:18">
      <c r="A212" s="22"/>
      <c r="Q212" s="9"/>
      <c r="R212" s="9"/>
    </row>
    <row r="213" spans="1:18">
      <c r="A213" s="22"/>
      <c r="Q213" s="9"/>
      <c r="R213" s="9"/>
    </row>
    <row r="214" spans="1:18">
      <c r="A214" s="22"/>
      <c r="Q214" s="9"/>
      <c r="R214" s="9"/>
    </row>
    <row r="215" spans="1:18">
      <c r="A215" s="22"/>
      <c r="Q215" s="9"/>
      <c r="R215" s="9"/>
    </row>
    <row r="216" spans="1:18">
      <c r="A216" s="22"/>
      <c r="Q216" s="9"/>
      <c r="R216" s="9"/>
    </row>
    <row r="217" spans="1:18">
      <c r="A217" s="22"/>
      <c r="Q217" s="9"/>
      <c r="R217" s="9"/>
    </row>
    <row r="218" spans="1:18">
      <c r="A218" s="22"/>
      <c r="Q218" s="9"/>
      <c r="R218" s="9"/>
    </row>
    <row r="219" spans="1:18">
      <c r="A219" s="22"/>
      <c r="Q219" s="9"/>
      <c r="R219" s="9"/>
    </row>
    <row r="220" spans="1:18">
      <c r="A220" s="22"/>
      <c r="Q220" s="9"/>
      <c r="R220" s="9"/>
    </row>
    <row r="221" spans="1:18">
      <c r="A221" s="22"/>
      <c r="Q221" s="9"/>
      <c r="R221" s="9"/>
    </row>
    <row r="222" spans="1:18">
      <c r="A222" s="22"/>
      <c r="Q222" s="9"/>
      <c r="R222" s="9"/>
    </row>
    <row r="223" spans="1:18">
      <c r="A223" s="22"/>
      <c r="Q223" s="9"/>
      <c r="R223" s="9"/>
    </row>
    <row r="224" spans="1:18">
      <c r="A224" s="22"/>
      <c r="Q224" s="9"/>
      <c r="R224" s="9"/>
    </row>
    <row r="225" spans="1:18">
      <c r="A225" s="22"/>
      <c r="Q225" s="9"/>
      <c r="R225" s="9"/>
    </row>
    <row r="226" spans="1:18">
      <c r="A226" s="22"/>
      <c r="Q226" s="9"/>
      <c r="R226" s="9"/>
    </row>
    <row r="227" spans="1:18">
      <c r="A227" s="22"/>
      <c r="Q227" s="9"/>
      <c r="R227" s="9"/>
    </row>
    <row r="228" spans="1:18">
      <c r="A228" s="22"/>
      <c r="Q228" s="9"/>
      <c r="R228" s="9"/>
    </row>
    <row r="229" spans="1:18">
      <c r="A229" s="22"/>
      <c r="Q229" s="9"/>
      <c r="R229" s="9"/>
    </row>
    <row r="230" spans="1:18">
      <c r="A230" s="22"/>
      <c r="Q230" s="9"/>
      <c r="R230" s="9"/>
    </row>
    <row r="231" spans="1:18">
      <c r="A231" s="22"/>
      <c r="Q231" s="9"/>
      <c r="R231" s="9"/>
    </row>
    <row r="232" spans="1:18">
      <c r="A232" s="22"/>
      <c r="Q232" s="9"/>
      <c r="R232" s="9"/>
    </row>
    <row r="233" spans="1:18">
      <c r="A233" s="22"/>
      <c r="Q233" s="9"/>
      <c r="R233" s="9"/>
    </row>
    <row r="234" spans="1:18">
      <c r="A234" s="22"/>
      <c r="Q234" s="9"/>
      <c r="R234" s="9"/>
    </row>
    <row r="235" spans="1:18">
      <c r="A235" s="22"/>
      <c r="Q235" s="9"/>
      <c r="R235" s="9"/>
    </row>
    <row r="236" spans="1:18">
      <c r="A236" s="22"/>
      <c r="Q236" s="9"/>
      <c r="R236" s="9"/>
    </row>
    <row r="237" spans="1:18">
      <c r="A237" s="22"/>
      <c r="Q237" s="9"/>
      <c r="R237" s="9"/>
    </row>
    <row r="238" spans="1:18">
      <c r="A238" s="22"/>
      <c r="Q238" s="9"/>
      <c r="R238" s="9"/>
    </row>
    <row r="239" spans="1:18">
      <c r="A239" s="22"/>
      <c r="Q239" s="9"/>
      <c r="R239" s="9"/>
    </row>
    <row r="240" spans="1:18">
      <c r="A240" s="22"/>
      <c r="Q240" s="9"/>
      <c r="R240" s="9"/>
    </row>
    <row r="241" spans="1:18">
      <c r="A241" s="22"/>
      <c r="Q241" s="9"/>
      <c r="R241" s="9"/>
    </row>
    <row r="242" spans="1:18">
      <c r="A242" s="22"/>
      <c r="Q242" s="9"/>
      <c r="R242" s="9"/>
    </row>
    <row r="243" spans="1:18">
      <c r="A243" s="22"/>
      <c r="Q243" s="9"/>
      <c r="R243" s="9"/>
    </row>
    <row r="244" spans="1:18">
      <c r="A244" s="22"/>
      <c r="Q244" s="9"/>
      <c r="R244" s="9"/>
    </row>
    <row r="245" spans="1:18">
      <c r="A245" s="22"/>
      <c r="Q245" s="9"/>
      <c r="R245" s="9"/>
    </row>
    <row r="246" spans="1:18">
      <c r="A246" s="22"/>
      <c r="Q246" s="9"/>
      <c r="R246" s="9"/>
    </row>
    <row r="247" spans="1:18">
      <c r="A247" s="22"/>
      <c r="Q247" s="9"/>
      <c r="R247" s="9"/>
    </row>
    <row r="248" spans="1:18">
      <c r="A248" s="22"/>
      <c r="Q248" s="9"/>
      <c r="R248" s="9"/>
    </row>
    <row r="249" spans="1:18">
      <c r="A249" s="22"/>
      <c r="Q249" s="9"/>
      <c r="R249" s="9"/>
    </row>
    <row r="250" spans="1:18">
      <c r="A250" s="22"/>
      <c r="Q250" s="9"/>
      <c r="R250" s="9"/>
    </row>
    <row r="251" spans="1:18">
      <c r="A251" s="22"/>
      <c r="Q251" s="9"/>
      <c r="R251" s="9"/>
    </row>
    <row r="252" spans="1:18">
      <c r="A252" s="22"/>
      <c r="Q252" s="9"/>
      <c r="R252" s="9"/>
    </row>
    <row r="253" spans="1:18">
      <c r="A253" s="22"/>
      <c r="Q253" s="9"/>
      <c r="R253" s="9"/>
    </row>
    <row r="254" spans="1:18">
      <c r="A254" s="22"/>
      <c r="Q254" s="9"/>
      <c r="R254" s="9"/>
    </row>
    <row r="255" spans="1:18">
      <c r="A255" s="22"/>
      <c r="Q255" s="9"/>
      <c r="R255" s="9"/>
    </row>
    <row r="256" spans="1:18">
      <c r="A256" s="22"/>
      <c r="Q256" s="9"/>
      <c r="R256" s="9"/>
    </row>
    <row r="257" spans="17:18">
      <c r="Q257" s="9"/>
      <c r="R257" s="9"/>
    </row>
    <row r="258" spans="17:18">
      <c r="Q258" s="9"/>
      <c r="R258" s="9"/>
    </row>
    <row r="259" spans="17:18">
      <c r="Q259" s="9"/>
      <c r="R259" s="9"/>
    </row>
    <row r="260" spans="17:18">
      <c r="Q260" s="9"/>
      <c r="R260" s="9"/>
    </row>
    <row r="261" spans="17:18">
      <c r="Q261" s="9"/>
      <c r="R261" s="9"/>
    </row>
    <row r="262" spans="17:18">
      <c r="Q262" s="9"/>
      <c r="R262" s="9"/>
    </row>
    <row r="263" spans="17:18">
      <c r="Q263" s="9"/>
      <c r="R263" s="9"/>
    </row>
    <row r="264" spans="17:18">
      <c r="Q264" s="9"/>
      <c r="R264" s="9"/>
    </row>
    <row r="265" spans="17:18">
      <c r="Q265" s="9"/>
      <c r="R265" s="9"/>
    </row>
    <row r="266" spans="17:18">
      <c r="Q266" s="9"/>
      <c r="R266" s="9"/>
    </row>
    <row r="267" spans="17:18">
      <c r="Q267" s="9"/>
      <c r="R267" s="9"/>
    </row>
    <row r="268" spans="17:18">
      <c r="Q268" s="9"/>
      <c r="R268" s="9"/>
    </row>
    <row r="269" spans="17:18">
      <c r="Q269" s="9"/>
      <c r="R269" s="9"/>
    </row>
    <row r="270" spans="17:18">
      <c r="Q270" s="9"/>
      <c r="R270" s="9"/>
    </row>
    <row r="271" spans="17:18">
      <c r="Q271" s="9"/>
      <c r="R271" s="9"/>
    </row>
    <row r="272" spans="17:18">
      <c r="Q272" s="9"/>
      <c r="R272" s="9"/>
    </row>
    <row r="273" spans="17:18">
      <c r="Q273" s="9"/>
      <c r="R273" s="9"/>
    </row>
    <row r="274" spans="17:18">
      <c r="Q274" s="9"/>
      <c r="R274" s="9"/>
    </row>
    <row r="275" spans="17:18">
      <c r="Q275" s="9"/>
      <c r="R275" s="9"/>
    </row>
    <row r="276" spans="17:18">
      <c r="Q276" s="9"/>
      <c r="R276" s="9"/>
    </row>
    <row r="277" spans="17:18">
      <c r="Q277" s="9"/>
      <c r="R277" s="9"/>
    </row>
    <row r="278" spans="17:18">
      <c r="Q278" s="9"/>
      <c r="R278" s="9"/>
    </row>
    <row r="279" spans="17:18">
      <c r="Q279" s="9"/>
      <c r="R279" s="9"/>
    </row>
    <row r="280" spans="17:18">
      <c r="Q280" s="9"/>
      <c r="R280" s="9"/>
    </row>
    <row r="281" spans="17:18">
      <c r="Q281" s="9"/>
      <c r="R281" s="9"/>
    </row>
    <row r="282" spans="17:18">
      <c r="Q282" s="9"/>
      <c r="R282" s="9"/>
    </row>
    <row r="283" spans="17:18">
      <c r="Q283" s="9"/>
      <c r="R283" s="9"/>
    </row>
    <row r="284" spans="17:18">
      <c r="Q284" s="9"/>
      <c r="R284" s="9"/>
    </row>
    <row r="285" spans="17:18">
      <c r="Q285" s="9"/>
      <c r="R285" s="9"/>
    </row>
    <row r="286" spans="17:18">
      <c r="Q286" s="9"/>
      <c r="R286" s="9"/>
    </row>
    <row r="287" spans="17:18">
      <c r="Q287" s="9"/>
      <c r="R287" s="9"/>
    </row>
    <row r="288" spans="17:18">
      <c r="Q288" s="9"/>
      <c r="R288" s="9"/>
    </row>
    <row r="289" spans="17:18">
      <c r="Q289" s="9"/>
      <c r="R289" s="9"/>
    </row>
    <row r="290" spans="17:18">
      <c r="Q290" s="9"/>
      <c r="R290" s="9"/>
    </row>
    <row r="291" spans="17:18">
      <c r="Q291" s="9"/>
      <c r="R291" s="9"/>
    </row>
    <row r="292" spans="17:18">
      <c r="Q292" s="9"/>
      <c r="R292" s="9"/>
    </row>
    <row r="293" spans="17:18">
      <c r="Q293" s="9"/>
      <c r="R293" s="9"/>
    </row>
    <row r="294" spans="17:18">
      <c r="Q294" s="9"/>
      <c r="R294" s="9"/>
    </row>
    <row r="295" spans="17:18">
      <c r="Q295" s="9"/>
      <c r="R295" s="9"/>
    </row>
    <row r="296" spans="17:18">
      <c r="Q296" s="9"/>
      <c r="R296" s="9"/>
    </row>
    <row r="297" spans="17:18">
      <c r="Q297" s="9"/>
      <c r="R297" s="9"/>
    </row>
    <row r="298" spans="17:18">
      <c r="Q298" s="9"/>
      <c r="R298" s="9"/>
    </row>
    <row r="299" spans="17:18">
      <c r="Q299" s="9"/>
      <c r="R299" s="9"/>
    </row>
    <row r="300" spans="17:18">
      <c r="Q300" s="9"/>
      <c r="R300" s="9"/>
    </row>
    <row r="301" spans="17:18">
      <c r="Q301" s="9"/>
      <c r="R301" s="9"/>
    </row>
    <row r="302" spans="17:18">
      <c r="Q302" s="9"/>
      <c r="R302" s="9"/>
    </row>
    <row r="303" spans="17:18">
      <c r="Q303" s="9"/>
      <c r="R303" s="9"/>
    </row>
    <row r="304" spans="17:18">
      <c r="Q304" s="9"/>
      <c r="R304" s="9"/>
    </row>
    <row r="305" spans="17:18">
      <c r="Q305" s="9"/>
      <c r="R305" s="9"/>
    </row>
    <row r="306" spans="17:18">
      <c r="Q306" s="9"/>
      <c r="R306" s="9"/>
    </row>
    <row r="307" spans="17:18">
      <c r="Q307" s="9"/>
      <c r="R307" s="9"/>
    </row>
    <row r="308" spans="17:18">
      <c r="Q308" s="9"/>
      <c r="R308" s="9"/>
    </row>
    <row r="309" spans="17:18">
      <c r="Q309" s="9"/>
      <c r="R309" s="9"/>
    </row>
    <row r="310" spans="17:18">
      <c r="Q310" s="9"/>
      <c r="R310" s="9"/>
    </row>
    <row r="311" spans="17:18">
      <c r="Q311" s="9"/>
      <c r="R311" s="9"/>
    </row>
    <row r="312" spans="17:18">
      <c r="Q312" s="9"/>
      <c r="R312" s="9"/>
    </row>
    <row r="313" spans="17:18">
      <c r="Q313" s="9"/>
      <c r="R313" s="9"/>
    </row>
    <row r="314" spans="17:18">
      <c r="Q314" s="9"/>
      <c r="R314" s="9"/>
    </row>
    <row r="315" spans="17:18">
      <c r="Q315" s="9"/>
      <c r="R315" s="9"/>
    </row>
    <row r="316" spans="17:18">
      <c r="Q316" s="9"/>
      <c r="R316" s="9"/>
    </row>
    <row r="317" spans="17:18">
      <c r="Q317" s="9"/>
      <c r="R317" s="9"/>
    </row>
    <row r="318" spans="17:18">
      <c r="Q318" s="9"/>
      <c r="R318" s="9"/>
    </row>
    <row r="319" spans="17:18">
      <c r="Q319" s="9"/>
      <c r="R319" s="9"/>
    </row>
    <row r="320" spans="17:18">
      <c r="Q320" s="9"/>
      <c r="R320" s="9"/>
    </row>
    <row r="321" spans="17:18">
      <c r="Q321" s="9"/>
      <c r="R321" s="9"/>
    </row>
    <row r="322" spans="17:18">
      <c r="Q322" s="9"/>
      <c r="R322" s="9"/>
    </row>
    <row r="323" spans="17:18">
      <c r="Q323" s="9"/>
      <c r="R323" s="9"/>
    </row>
    <row r="324" spans="17:18">
      <c r="Q324" s="9"/>
      <c r="R324" s="9"/>
    </row>
    <row r="325" spans="17:18">
      <c r="Q325" s="9"/>
      <c r="R325" s="9"/>
    </row>
    <row r="326" spans="17:18">
      <c r="Q326" s="9"/>
      <c r="R326" s="9"/>
    </row>
    <row r="327" spans="17:18">
      <c r="Q327" s="9"/>
      <c r="R327" s="9"/>
    </row>
    <row r="328" spans="17:18">
      <c r="Q328" s="9"/>
      <c r="R328" s="9"/>
    </row>
    <row r="329" spans="17:18">
      <c r="Q329" s="9"/>
      <c r="R329" s="9"/>
    </row>
    <row r="330" spans="17:18">
      <c r="Q330" s="9"/>
      <c r="R330" s="9"/>
    </row>
    <row r="331" spans="17:18">
      <c r="Q331" s="9"/>
      <c r="R331" s="9"/>
    </row>
    <row r="332" spans="17:18">
      <c r="Q332" s="9"/>
      <c r="R332" s="9"/>
    </row>
    <row r="333" spans="17:18">
      <c r="Q333" s="9"/>
      <c r="R333" s="9"/>
    </row>
    <row r="334" spans="17:18">
      <c r="Q334" s="9"/>
      <c r="R334" s="9"/>
    </row>
    <row r="335" spans="17:18">
      <c r="Q335" s="9"/>
      <c r="R335" s="9"/>
    </row>
    <row r="336" spans="17:18">
      <c r="Q336" s="9"/>
      <c r="R336" s="9"/>
    </row>
    <row r="337" spans="17:18">
      <c r="Q337" s="9"/>
      <c r="R337" s="9"/>
    </row>
    <row r="338" spans="17:18">
      <c r="Q338" s="9"/>
      <c r="R338" s="9"/>
    </row>
    <row r="339" spans="17:18">
      <c r="Q339" s="9"/>
      <c r="R339" s="9"/>
    </row>
    <row r="340" spans="17:18">
      <c r="Q340" s="9"/>
      <c r="R340" s="9"/>
    </row>
    <row r="341" spans="17:18">
      <c r="Q341" s="9"/>
      <c r="R341" s="9"/>
    </row>
    <row r="342" spans="17:18">
      <c r="Q342" s="9"/>
      <c r="R342" s="9"/>
    </row>
    <row r="343" spans="17:18">
      <c r="Q343" s="9"/>
      <c r="R343" s="9"/>
    </row>
    <row r="344" spans="17:18">
      <c r="Q344" s="9"/>
      <c r="R344" s="9"/>
    </row>
    <row r="345" spans="17:18">
      <c r="Q345" s="9"/>
      <c r="R345" s="9"/>
    </row>
    <row r="346" spans="17:18">
      <c r="Q346" s="9"/>
      <c r="R346" s="9"/>
    </row>
    <row r="347" spans="17:18">
      <c r="Q347" s="9"/>
      <c r="R347" s="9"/>
    </row>
    <row r="348" spans="17:18">
      <c r="Q348" s="9"/>
      <c r="R348" s="9"/>
    </row>
    <row r="349" spans="17:18">
      <c r="Q349" s="9"/>
      <c r="R349" s="9"/>
    </row>
    <row r="350" spans="17:18">
      <c r="Q350" s="9"/>
      <c r="R350" s="9"/>
    </row>
    <row r="351" spans="17:18">
      <c r="Q351" s="9"/>
      <c r="R351" s="9"/>
    </row>
    <row r="352" spans="17:18">
      <c r="Q352" s="9"/>
      <c r="R352" s="9"/>
    </row>
    <row r="353" spans="17:18">
      <c r="Q353" s="9"/>
      <c r="R353" s="9"/>
    </row>
    <row r="354" spans="17:18">
      <c r="Q354" s="9"/>
      <c r="R354" s="9"/>
    </row>
    <row r="355" spans="17:18">
      <c r="Q355" s="9"/>
      <c r="R355" s="9"/>
    </row>
    <row r="356" spans="17:18">
      <c r="Q356" s="9"/>
      <c r="R356" s="9"/>
    </row>
    <row r="357" spans="17:18">
      <c r="Q357" s="9"/>
      <c r="R357" s="9"/>
    </row>
    <row r="358" spans="17:18">
      <c r="Q358" s="9"/>
      <c r="R358" s="9"/>
    </row>
    <row r="359" spans="17:18">
      <c r="Q359" s="9"/>
      <c r="R359" s="9"/>
    </row>
    <row r="360" spans="17:18">
      <c r="Q360" s="9"/>
      <c r="R360" s="9"/>
    </row>
    <row r="361" spans="17:18">
      <c r="Q361" s="9"/>
      <c r="R361" s="9"/>
    </row>
    <row r="362" spans="17:18">
      <c r="Q362" s="9"/>
      <c r="R362" s="9"/>
    </row>
    <row r="363" spans="17:18">
      <c r="Q363" s="9"/>
      <c r="R363" s="9"/>
    </row>
    <row r="364" spans="17:18">
      <c r="Q364" s="9"/>
      <c r="R364" s="9"/>
    </row>
    <row r="365" spans="17:18">
      <c r="Q365" s="9"/>
      <c r="R365" s="9"/>
    </row>
    <row r="366" spans="17:18">
      <c r="Q366" s="9"/>
      <c r="R366" s="9"/>
    </row>
    <row r="367" spans="17:18">
      <c r="Q367" s="9"/>
      <c r="R367" s="9"/>
    </row>
    <row r="368" spans="17:18">
      <c r="Q368" s="9"/>
      <c r="R368" s="9"/>
    </row>
    <row r="369" spans="17:18">
      <c r="Q369" s="9"/>
      <c r="R369" s="9"/>
    </row>
    <row r="370" spans="17:18">
      <c r="Q370" s="9"/>
      <c r="R370" s="9"/>
    </row>
    <row r="371" spans="17:18">
      <c r="Q371" s="9"/>
      <c r="R371" s="9"/>
    </row>
    <row r="372" spans="17:18">
      <c r="Q372" s="9"/>
      <c r="R372" s="9"/>
    </row>
    <row r="373" spans="17:18">
      <c r="Q373" s="9"/>
      <c r="R373" s="9"/>
    </row>
    <row r="374" spans="17:18">
      <c r="Q374" s="9"/>
      <c r="R374" s="9"/>
    </row>
    <row r="375" spans="17:18">
      <c r="Q375" s="9"/>
      <c r="R375" s="9"/>
    </row>
    <row r="376" spans="17:18">
      <c r="Q376" s="9"/>
      <c r="R376" s="9"/>
    </row>
    <row r="377" spans="17:18">
      <c r="Q377" s="9"/>
      <c r="R377" s="9"/>
    </row>
    <row r="378" spans="17:18">
      <c r="Q378" s="9"/>
      <c r="R378" s="9"/>
    </row>
    <row r="379" spans="17:18">
      <c r="Q379" s="9"/>
      <c r="R379" s="9"/>
    </row>
    <row r="380" spans="17:18">
      <c r="Q380" s="9"/>
      <c r="R380" s="9"/>
    </row>
    <row r="381" spans="17:18">
      <c r="Q381" s="9"/>
      <c r="R381" s="9"/>
    </row>
    <row r="382" spans="17:18">
      <c r="Q382" s="9"/>
      <c r="R382" s="9"/>
    </row>
    <row r="383" spans="17:18">
      <c r="Q383" s="9"/>
      <c r="R383" s="9"/>
    </row>
    <row r="384" spans="17:18">
      <c r="Q384" s="9"/>
      <c r="R384" s="9"/>
    </row>
    <row r="385" spans="17:18">
      <c r="Q385" s="9"/>
      <c r="R385" s="9"/>
    </row>
    <row r="386" spans="17:18">
      <c r="Q386" s="9"/>
      <c r="R386" s="9"/>
    </row>
    <row r="387" spans="17:18">
      <c r="Q387" s="9"/>
      <c r="R387" s="9"/>
    </row>
    <row r="388" spans="17:18">
      <c r="Q388" s="9"/>
      <c r="R388" s="9"/>
    </row>
    <row r="389" spans="17:18">
      <c r="Q389" s="9"/>
      <c r="R389" s="9"/>
    </row>
    <row r="390" spans="17:18">
      <c r="Q390" s="9"/>
      <c r="R390" s="9"/>
    </row>
    <row r="391" spans="17:18">
      <c r="Q391" s="9"/>
      <c r="R391" s="9"/>
    </row>
    <row r="392" spans="17:18">
      <c r="Q392" s="9"/>
      <c r="R392" s="9"/>
    </row>
    <row r="393" spans="17:18">
      <c r="Q393" s="9"/>
      <c r="R393" s="9"/>
    </row>
    <row r="394" spans="17:18">
      <c r="Q394" s="9"/>
      <c r="R394" s="9"/>
    </row>
    <row r="395" spans="17:18">
      <c r="Q395" s="9"/>
      <c r="R395" s="9"/>
    </row>
    <row r="396" spans="17:18">
      <c r="Q396" s="9"/>
      <c r="R396" s="9"/>
    </row>
    <row r="397" spans="17:18">
      <c r="Q397" s="9"/>
      <c r="R397" s="9"/>
    </row>
    <row r="398" spans="17:18">
      <c r="Q398" s="9"/>
      <c r="R398" s="9"/>
    </row>
    <row r="399" spans="17:18">
      <c r="Q399" s="9"/>
      <c r="R399" s="9"/>
    </row>
    <row r="400" spans="17:18">
      <c r="Q400" s="9"/>
      <c r="R400" s="9"/>
    </row>
    <row r="401" spans="17:18">
      <c r="Q401" s="9"/>
      <c r="R401" s="9"/>
    </row>
    <row r="402" spans="17:18">
      <c r="Q402" s="9"/>
      <c r="R402" s="9"/>
    </row>
    <row r="403" spans="17:18">
      <c r="Q403" s="9"/>
      <c r="R403" s="9"/>
    </row>
    <row r="404" spans="17:18">
      <c r="Q404" s="9"/>
      <c r="R404" s="9"/>
    </row>
    <row r="405" spans="17:18">
      <c r="Q405" s="9"/>
      <c r="R405" s="9"/>
    </row>
    <row r="406" spans="17:18">
      <c r="Q406" s="9"/>
      <c r="R406" s="9"/>
    </row>
    <row r="407" spans="17:18">
      <c r="Q407" s="9"/>
      <c r="R407" s="9"/>
    </row>
    <row r="408" spans="17:18">
      <c r="Q408" s="9"/>
      <c r="R408" s="9"/>
    </row>
    <row r="409" spans="17:18">
      <c r="Q409" s="9"/>
      <c r="R409" s="9"/>
    </row>
    <row r="410" spans="17:18">
      <c r="Q410" s="9"/>
      <c r="R410" s="9"/>
    </row>
    <row r="411" spans="17:18">
      <c r="Q411" s="9"/>
      <c r="R411" s="9"/>
    </row>
    <row r="412" spans="17:18">
      <c r="Q412" s="9"/>
      <c r="R412" s="9"/>
    </row>
    <row r="413" spans="17:18">
      <c r="Q413" s="9"/>
      <c r="R413" s="9"/>
    </row>
    <row r="414" spans="17:18">
      <c r="Q414" s="9"/>
      <c r="R414" s="9"/>
    </row>
    <row r="415" spans="17:18">
      <c r="Q415" s="9"/>
      <c r="R415" s="9"/>
    </row>
    <row r="416" spans="17:18">
      <c r="Q416" s="9"/>
      <c r="R416" s="9"/>
    </row>
    <row r="417" spans="17:18">
      <c r="Q417" s="9"/>
      <c r="R417" s="9"/>
    </row>
    <row r="418" spans="17:18">
      <c r="Q418" s="9"/>
      <c r="R418" s="9"/>
    </row>
    <row r="419" spans="17:18">
      <c r="Q419" s="9"/>
      <c r="R419" s="9"/>
    </row>
    <row r="420" spans="17:18">
      <c r="Q420" s="9"/>
      <c r="R420" s="9"/>
    </row>
    <row r="421" spans="17:18">
      <c r="Q421" s="9"/>
      <c r="R421" s="9"/>
    </row>
    <row r="422" spans="17:18">
      <c r="Q422" s="9"/>
      <c r="R422" s="9"/>
    </row>
    <row r="423" spans="17:18">
      <c r="Q423" s="9"/>
      <c r="R423" s="9"/>
    </row>
    <row r="424" spans="17:18">
      <c r="Q424" s="9"/>
      <c r="R424" s="9"/>
    </row>
    <row r="425" spans="17:18">
      <c r="Q425" s="9"/>
      <c r="R425" s="9"/>
    </row>
    <row r="426" spans="17:18">
      <c r="Q426" s="9"/>
      <c r="R426" s="9"/>
    </row>
    <row r="427" spans="17:18">
      <c r="Q427" s="9"/>
      <c r="R427" s="9"/>
    </row>
    <row r="428" spans="17:18">
      <c r="Q428" s="9"/>
      <c r="R428" s="9"/>
    </row>
    <row r="429" spans="17:18">
      <c r="Q429" s="9"/>
      <c r="R429" s="9"/>
    </row>
    <row r="430" spans="17:18">
      <c r="Q430" s="9"/>
      <c r="R430" s="9"/>
    </row>
    <row r="431" spans="17:18">
      <c r="Q431" s="9"/>
      <c r="R431" s="9"/>
    </row>
    <row r="432" spans="17:18">
      <c r="Q432" s="9"/>
      <c r="R432" s="9"/>
    </row>
    <row r="433" spans="17:18">
      <c r="Q433" s="9"/>
      <c r="R433" s="9"/>
    </row>
    <row r="434" spans="17:18">
      <c r="Q434" s="9"/>
      <c r="R434" s="9"/>
    </row>
    <row r="435" spans="17:18">
      <c r="Q435" s="9"/>
      <c r="R435" s="9"/>
    </row>
    <row r="436" spans="17:18">
      <c r="Q436" s="9"/>
      <c r="R436" s="9"/>
    </row>
    <row r="437" spans="17:18">
      <c r="Q437" s="9"/>
      <c r="R437" s="9"/>
    </row>
    <row r="438" spans="17:18">
      <c r="Q438" s="9"/>
      <c r="R438" s="9"/>
    </row>
    <row r="439" spans="17:18">
      <c r="Q439" s="9"/>
      <c r="R439" s="9"/>
    </row>
    <row r="440" spans="17:18">
      <c r="Q440" s="9"/>
      <c r="R440" s="9"/>
    </row>
    <row r="441" spans="17:18">
      <c r="Q441" s="9"/>
      <c r="R441" s="9"/>
    </row>
    <row r="442" spans="17:18">
      <c r="Q442" s="9"/>
      <c r="R442" s="9"/>
    </row>
    <row r="443" spans="17:18">
      <c r="Q443" s="9"/>
      <c r="R443" s="9"/>
    </row>
    <row r="444" spans="17:18">
      <c r="Q444" s="9"/>
      <c r="R444" s="9"/>
    </row>
    <row r="445" spans="17:18">
      <c r="Q445" s="9"/>
      <c r="R445" s="9"/>
    </row>
    <row r="446" spans="17:18">
      <c r="Q446" s="9"/>
      <c r="R446" s="9"/>
    </row>
    <row r="447" spans="17:18">
      <c r="Q447" s="9"/>
      <c r="R447" s="9"/>
    </row>
    <row r="448" spans="17:18">
      <c r="Q448" s="9"/>
      <c r="R448" s="9"/>
    </row>
    <row r="449" spans="17:18">
      <c r="Q449" s="9"/>
      <c r="R449" s="9"/>
    </row>
    <row r="450" spans="17:18">
      <c r="Q450" s="9"/>
      <c r="R450" s="9"/>
    </row>
    <row r="451" spans="17:18">
      <c r="Q451" s="9"/>
      <c r="R451" s="9"/>
    </row>
    <row r="452" spans="17:18">
      <c r="Q452" s="9"/>
      <c r="R452" s="9"/>
    </row>
    <row r="453" spans="17:18">
      <c r="Q453" s="9"/>
      <c r="R453" s="9"/>
    </row>
    <row r="454" spans="17:18">
      <c r="Q454" s="9"/>
      <c r="R454" s="9"/>
    </row>
    <row r="455" spans="17:18">
      <c r="Q455" s="9"/>
      <c r="R455" s="9"/>
    </row>
    <row r="456" spans="17:18">
      <c r="Q456" s="9"/>
      <c r="R456" s="9"/>
    </row>
    <row r="457" spans="17:18">
      <c r="Q457" s="9"/>
      <c r="R457" s="9"/>
    </row>
    <row r="458" spans="17:18">
      <c r="Q458" s="9"/>
      <c r="R458" s="9"/>
    </row>
    <row r="459" spans="17:18">
      <c r="Q459" s="9"/>
      <c r="R459" s="9"/>
    </row>
    <row r="460" spans="17:18">
      <c r="Q460" s="9"/>
      <c r="R460" s="9"/>
    </row>
    <row r="461" spans="17:18">
      <c r="Q461" s="9"/>
      <c r="R461" s="9"/>
    </row>
    <row r="462" spans="17:18">
      <c r="Q462" s="9"/>
      <c r="R462" s="9"/>
    </row>
    <row r="463" spans="17:18">
      <c r="Q463" s="9"/>
      <c r="R463" s="9"/>
    </row>
    <row r="464" spans="17:18">
      <c r="Q464" s="9"/>
      <c r="R464" s="9"/>
    </row>
    <row r="465" spans="17:18">
      <c r="Q465" s="9"/>
      <c r="R465" s="9"/>
    </row>
    <row r="466" spans="17:18">
      <c r="Q466" s="9"/>
      <c r="R466" s="9"/>
    </row>
    <row r="467" spans="17:18">
      <c r="Q467" s="9"/>
      <c r="R467" s="9"/>
    </row>
    <row r="468" spans="17:18">
      <c r="Q468" s="9"/>
      <c r="R468" s="9"/>
    </row>
    <row r="469" spans="17:18">
      <c r="Q469" s="9"/>
      <c r="R469" s="9"/>
    </row>
    <row r="470" spans="17:18">
      <c r="Q470" s="9"/>
      <c r="R470" s="9"/>
    </row>
    <row r="471" spans="17:18">
      <c r="Q471" s="9"/>
      <c r="R471" s="9"/>
    </row>
    <row r="472" spans="17:18">
      <c r="Q472" s="9"/>
      <c r="R472" s="9"/>
    </row>
    <row r="473" spans="17:18">
      <c r="Q473" s="9"/>
      <c r="R473" s="9"/>
    </row>
    <row r="474" spans="17:18">
      <c r="Q474" s="9"/>
      <c r="R474" s="9"/>
    </row>
    <row r="475" spans="17:18">
      <c r="Q475" s="9"/>
      <c r="R475" s="9"/>
    </row>
    <row r="476" spans="17:18">
      <c r="Q476" s="9"/>
      <c r="R476" s="9"/>
    </row>
    <row r="477" spans="17:18">
      <c r="Q477" s="9"/>
      <c r="R477" s="9"/>
    </row>
    <row r="478" spans="17:18">
      <c r="Q478" s="9"/>
      <c r="R478" s="9"/>
    </row>
    <row r="479" spans="17:18">
      <c r="Q479" s="9"/>
      <c r="R479" s="9"/>
    </row>
    <row r="480" spans="17:18">
      <c r="Q480" s="9"/>
      <c r="R480" s="9"/>
    </row>
    <row r="481" spans="17:18">
      <c r="Q481" s="9"/>
      <c r="R481" s="9"/>
    </row>
    <row r="482" spans="17:18">
      <c r="Q482" s="9"/>
      <c r="R482" s="9"/>
    </row>
    <row r="483" spans="17:18">
      <c r="Q483" s="9"/>
      <c r="R483" s="9"/>
    </row>
    <row r="484" spans="17:18">
      <c r="Q484" s="9"/>
      <c r="R484" s="9"/>
    </row>
    <row r="485" spans="17:18">
      <c r="Q485" s="9"/>
      <c r="R485" s="9"/>
    </row>
    <row r="486" spans="17:18">
      <c r="Q486" s="9"/>
      <c r="R486" s="9"/>
    </row>
    <row r="487" spans="17:18">
      <c r="Q487" s="9"/>
      <c r="R487" s="9"/>
    </row>
    <row r="488" spans="17:18">
      <c r="Q488" s="9"/>
      <c r="R488" s="9"/>
    </row>
    <row r="489" spans="17:18">
      <c r="Q489" s="9"/>
      <c r="R489" s="9"/>
    </row>
    <row r="490" spans="17:18">
      <c r="Q490" s="9"/>
      <c r="R490" s="9"/>
    </row>
    <row r="491" spans="17:18">
      <c r="Q491" s="9"/>
      <c r="R491" s="9"/>
    </row>
    <row r="492" spans="17:18">
      <c r="Q492" s="9"/>
      <c r="R492" s="9"/>
    </row>
    <row r="493" spans="17:18">
      <c r="Q493" s="9"/>
      <c r="R493" s="9"/>
    </row>
    <row r="494" spans="17:18">
      <c r="Q494" s="9"/>
      <c r="R494" s="9"/>
    </row>
    <row r="495" spans="17:18">
      <c r="Q495" s="9"/>
      <c r="R495" s="9"/>
    </row>
    <row r="496" spans="17:18">
      <c r="Q496" s="9"/>
      <c r="R496" s="9"/>
    </row>
    <row r="497" spans="17:18">
      <c r="Q497" s="9"/>
      <c r="R497" s="9"/>
    </row>
    <row r="498" spans="17:18">
      <c r="Q498" s="9"/>
      <c r="R498" s="9"/>
    </row>
    <row r="499" spans="17:18">
      <c r="Q499" s="9"/>
      <c r="R499" s="9"/>
    </row>
    <row r="500" spans="17:18">
      <c r="Q500" s="9"/>
      <c r="R500" s="9"/>
    </row>
    <row r="501" spans="17:18">
      <c r="Q501" s="9"/>
      <c r="R501" s="9"/>
    </row>
    <row r="502" spans="17:18">
      <c r="Q502" s="9"/>
      <c r="R502" s="9"/>
    </row>
    <row r="503" spans="17:18">
      <c r="Q503" s="9"/>
      <c r="R503" s="9"/>
    </row>
    <row r="504" spans="17:18">
      <c r="Q504" s="9"/>
      <c r="R504" s="9"/>
    </row>
    <row r="505" spans="17:18">
      <c r="Q505" s="9"/>
      <c r="R505" s="9"/>
    </row>
    <row r="506" spans="17:18">
      <c r="Q506" s="9"/>
      <c r="R506" s="9"/>
    </row>
    <row r="507" spans="17:18">
      <c r="Q507" s="9"/>
      <c r="R507" s="9"/>
    </row>
    <row r="508" spans="17:18">
      <c r="Q508" s="9"/>
      <c r="R508" s="9"/>
    </row>
    <row r="509" spans="17:18">
      <c r="Q509" s="9"/>
      <c r="R509" s="9"/>
    </row>
    <row r="510" spans="17:18">
      <c r="Q510" s="9"/>
      <c r="R510" s="9"/>
    </row>
    <row r="511" spans="17:18">
      <c r="Q511" s="9"/>
      <c r="R511" s="9"/>
    </row>
    <row r="512" spans="17:18">
      <c r="Q512" s="9"/>
      <c r="R512" s="9"/>
    </row>
    <row r="513" spans="17:18">
      <c r="Q513" s="9"/>
      <c r="R513" s="9"/>
    </row>
    <row r="514" spans="17:18">
      <c r="Q514" s="9"/>
      <c r="R514" s="9"/>
    </row>
    <row r="515" spans="17:18">
      <c r="Q515" s="9"/>
      <c r="R515" s="9"/>
    </row>
    <row r="516" spans="17:18">
      <c r="Q516" s="9"/>
      <c r="R516" s="9"/>
    </row>
    <row r="517" spans="17:18">
      <c r="Q517" s="9"/>
      <c r="R517" s="9"/>
    </row>
    <row r="518" spans="17:18">
      <c r="Q518" s="9"/>
      <c r="R518" s="9"/>
    </row>
    <row r="519" spans="17:18">
      <c r="Q519" s="9"/>
      <c r="R519" s="9"/>
    </row>
    <row r="520" spans="17:18">
      <c r="Q520" s="9"/>
      <c r="R520" s="9"/>
    </row>
    <row r="521" spans="17:18">
      <c r="Q521" s="9"/>
      <c r="R521" s="9"/>
    </row>
    <row r="522" spans="17:18">
      <c r="Q522" s="9"/>
      <c r="R522" s="9"/>
    </row>
    <row r="523" spans="17:18">
      <c r="Q523" s="9"/>
      <c r="R523" s="9"/>
    </row>
    <row r="524" spans="17:18">
      <c r="Q524" s="9"/>
      <c r="R524" s="9"/>
    </row>
    <row r="525" spans="17:18">
      <c r="Q525" s="9"/>
      <c r="R525" s="9"/>
    </row>
    <row r="526" spans="17:18">
      <c r="Q526" s="9"/>
      <c r="R526" s="9"/>
    </row>
    <row r="527" spans="17:18">
      <c r="Q527" s="9"/>
      <c r="R527" s="9"/>
    </row>
    <row r="528" spans="17:18">
      <c r="Q528" s="9"/>
      <c r="R528" s="9"/>
    </row>
    <row r="529" spans="17:18">
      <c r="Q529" s="9"/>
      <c r="R529" s="9"/>
    </row>
    <row r="530" spans="17:18">
      <c r="Q530" s="9"/>
      <c r="R530" s="9"/>
    </row>
    <row r="531" spans="17:18">
      <c r="Q531" s="9"/>
      <c r="R531" s="9"/>
    </row>
    <row r="532" spans="17:18">
      <c r="Q532" s="9"/>
      <c r="R532" s="9"/>
    </row>
    <row r="533" spans="17:18">
      <c r="Q533" s="9"/>
      <c r="R533" s="9"/>
    </row>
    <row r="534" spans="17:18">
      <c r="Q534" s="9"/>
      <c r="R534" s="9"/>
    </row>
    <row r="535" spans="17:18">
      <c r="Q535" s="9"/>
      <c r="R535" s="9"/>
    </row>
    <row r="536" spans="17:18">
      <c r="Q536" s="9"/>
      <c r="R536" s="9"/>
    </row>
    <row r="537" spans="17:18">
      <c r="Q537" s="9"/>
      <c r="R537" s="9"/>
    </row>
    <row r="538" spans="17:18">
      <c r="Q538" s="9"/>
      <c r="R538" s="9"/>
    </row>
    <row r="539" spans="17:18">
      <c r="Q539" s="9"/>
      <c r="R539" s="9"/>
    </row>
    <row r="540" spans="17:18">
      <c r="Q540" s="9"/>
      <c r="R540" s="9"/>
    </row>
    <row r="541" spans="17:18">
      <c r="Q541" s="9"/>
      <c r="R541" s="9"/>
    </row>
    <row r="542" spans="17:18">
      <c r="Q542" s="9"/>
      <c r="R542" s="9"/>
    </row>
    <row r="543" spans="17:18">
      <c r="Q543" s="9"/>
      <c r="R543" s="9"/>
    </row>
    <row r="544" spans="17:18">
      <c r="Q544" s="9"/>
      <c r="R544" s="9"/>
    </row>
    <row r="545" spans="17:18">
      <c r="Q545" s="9"/>
      <c r="R545" s="9"/>
    </row>
    <row r="546" spans="17:18">
      <c r="Q546" s="9"/>
      <c r="R546" s="9"/>
    </row>
    <row r="547" spans="17:18">
      <c r="Q547" s="9"/>
      <c r="R547" s="9"/>
    </row>
    <row r="548" spans="17:18">
      <c r="Q548" s="9"/>
      <c r="R548" s="9"/>
    </row>
    <row r="549" spans="17:18">
      <c r="Q549" s="9"/>
      <c r="R549" s="9"/>
    </row>
    <row r="550" spans="17:18">
      <c r="Q550" s="9"/>
      <c r="R550" s="9"/>
    </row>
    <row r="551" spans="17:18">
      <c r="Q551" s="9"/>
      <c r="R551" s="9"/>
    </row>
    <row r="552" spans="17:18">
      <c r="Q552" s="9"/>
      <c r="R552" s="9"/>
    </row>
    <row r="553" spans="17:18">
      <c r="Q553" s="9"/>
      <c r="R553" s="9"/>
    </row>
    <row r="554" spans="17:18">
      <c r="Q554" s="9"/>
      <c r="R554" s="9"/>
    </row>
    <row r="555" spans="17:18">
      <c r="Q555" s="9"/>
      <c r="R555" s="9"/>
    </row>
    <row r="556" spans="17:18">
      <c r="Q556" s="9"/>
      <c r="R556" s="9"/>
    </row>
    <row r="557" spans="17:18">
      <c r="Q557" s="9"/>
      <c r="R557" s="9"/>
    </row>
    <row r="558" spans="17:18">
      <c r="Q558" s="9"/>
      <c r="R558" s="9"/>
    </row>
    <row r="559" spans="17:18">
      <c r="Q559" s="9"/>
      <c r="R559" s="9"/>
    </row>
    <row r="560" spans="17:18">
      <c r="Q560" s="9"/>
      <c r="R560" s="9"/>
    </row>
    <row r="561" spans="17:18">
      <c r="Q561" s="9"/>
      <c r="R561" s="9"/>
    </row>
    <row r="562" spans="17:18">
      <c r="Q562" s="9"/>
      <c r="R562" s="9"/>
    </row>
    <row r="563" spans="17:18">
      <c r="Q563" s="9"/>
      <c r="R563" s="9"/>
    </row>
    <row r="564" spans="17:18">
      <c r="Q564" s="9"/>
      <c r="R564" s="9"/>
    </row>
    <row r="565" spans="17:18">
      <c r="Q565" s="9"/>
      <c r="R565" s="9"/>
    </row>
    <row r="566" spans="17:18">
      <c r="Q566" s="9"/>
      <c r="R566" s="9"/>
    </row>
    <row r="567" spans="17:18">
      <c r="Q567" s="9"/>
      <c r="R567" s="9"/>
    </row>
    <row r="568" spans="17:18">
      <c r="Q568" s="9"/>
      <c r="R568" s="9"/>
    </row>
    <row r="569" spans="17:18">
      <c r="Q569" s="9"/>
      <c r="R569" s="9"/>
    </row>
    <row r="570" spans="17:18">
      <c r="Q570" s="9"/>
      <c r="R570" s="9"/>
    </row>
    <row r="571" spans="17:18">
      <c r="Q571" s="9"/>
      <c r="R571" s="9"/>
    </row>
    <row r="572" spans="17:18">
      <c r="Q572" s="9"/>
      <c r="R572" s="9"/>
    </row>
    <row r="573" spans="17:18">
      <c r="Q573" s="9"/>
      <c r="R573" s="9"/>
    </row>
    <row r="574" spans="17:18">
      <c r="Q574" s="9"/>
      <c r="R574" s="9"/>
    </row>
    <row r="575" spans="17:18">
      <c r="Q575" s="9"/>
      <c r="R575" s="9"/>
    </row>
    <row r="576" spans="17:18">
      <c r="Q576" s="9"/>
      <c r="R576" s="9"/>
    </row>
    <row r="577" spans="17:18">
      <c r="Q577" s="9"/>
      <c r="R577" s="9"/>
    </row>
    <row r="578" spans="17:18">
      <c r="Q578" s="9"/>
      <c r="R578" s="9"/>
    </row>
    <row r="579" spans="17:18">
      <c r="Q579" s="9"/>
      <c r="R579" s="9"/>
    </row>
    <row r="580" spans="17:18">
      <c r="Q580" s="9"/>
      <c r="R580" s="9"/>
    </row>
    <row r="581" spans="17:18">
      <c r="Q581" s="9"/>
      <c r="R581" s="9"/>
    </row>
    <row r="582" spans="17:18">
      <c r="Q582" s="9"/>
      <c r="R582" s="9"/>
    </row>
    <row r="583" spans="17:18">
      <c r="Q583" s="9"/>
      <c r="R583" s="9"/>
    </row>
    <row r="584" spans="17:18">
      <c r="Q584" s="9"/>
      <c r="R584" s="9"/>
    </row>
    <row r="585" spans="17:18">
      <c r="Q585" s="9"/>
      <c r="R585" s="9"/>
    </row>
    <row r="586" spans="17:18">
      <c r="Q586" s="9"/>
      <c r="R586" s="9"/>
    </row>
    <row r="587" spans="17:18">
      <c r="Q587" s="9"/>
      <c r="R587" s="9"/>
    </row>
    <row r="588" spans="17:18">
      <c r="Q588" s="9"/>
      <c r="R588" s="9"/>
    </row>
    <row r="589" spans="17:18">
      <c r="Q589" s="9"/>
      <c r="R589" s="9"/>
    </row>
    <row r="590" spans="17:18">
      <c r="Q590" s="9"/>
      <c r="R590" s="9"/>
    </row>
    <row r="591" spans="17:18">
      <c r="Q591" s="9"/>
      <c r="R591" s="9"/>
    </row>
    <row r="592" spans="17:18">
      <c r="Q592" s="9"/>
      <c r="R592" s="9"/>
    </row>
    <row r="593" spans="17:18">
      <c r="Q593" s="9"/>
      <c r="R593" s="9"/>
    </row>
    <row r="594" spans="17:18">
      <c r="Q594" s="9"/>
      <c r="R594" s="9"/>
    </row>
    <row r="595" spans="17:18">
      <c r="Q595" s="9"/>
      <c r="R595" s="9"/>
    </row>
    <row r="596" spans="17:18">
      <c r="Q596" s="9"/>
      <c r="R596" s="9"/>
    </row>
    <row r="597" spans="17:18">
      <c r="Q597" s="9"/>
      <c r="R597" s="9"/>
    </row>
    <row r="598" spans="17:18">
      <c r="Q598" s="9"/>
      <c r="R598" s="9"/>
    </row>
    <row r="599" spans="17:18">
      <c r="Q599" s="9"/>
      <c r="R599" s="9"/>
    </row>
    <row r="600" spans="17:18">
      <c r="Q600" s="9"/>
      <c r="R600" s="9"/>
    </row>
    <row r="601" spans="17:18">
      <c r="Q601" s="9"/>
      <c r="R601" s="9"/>
    </row>
    <row r="602" spans="17:18">
      <c r="Q602" s="9"/>
      <c r="R602" s="9"/>
    </row>
    <row r="603" spans="17:18">
      <c r="Q603" s="9"/>
      <c r="R603" s="9"/>
    </row>
    <row r="604" spans="17:18">
      <c r="Q604" s="9"/>
      <c r="R604" s="9"/>
    </row>
    <row r="605" spans="17:18">
      <c r="Q605" s="9"/>
      <c r="R605" s="9"/>
    </row>
    <row r="606" spans="17:18">
      <c r="Q606" s="9"/>
      <c r="R606" s="9"/>
    </row>
    <row r="607" spans="17:18">
      <c r="Q607" s="9"/>
      <c r="R607" s="9"/>
    </row>
    <row r="608" spans="17:18">
      <c r="Q608" s="9"/>
      <c r="R608" s="9"/>
    </row>
    <row r="609" spans="17:18">
      <c r="Q609" s="9"/>
      <c r="R609" s="9"/>
    </row>
    <row r="610" spans="17:18">
      <c r="Q610" s="9"/>
      <c r="R610" s="9"/>
    </row>
    <row r="611" spans="17:18">
      <c r="Q611" s="9"/>
      <c r="R611" s="9"/>
    </row>
    <row r="612" spans="17:18">
      <c r="Q612" s="9"/>
      <c r="R612" s="9"/>
    </row>
    <row r="613" spans="17:18">
      <c r="Q613" s="9"/>
      <c r="R613" s="9"/>
    </row>
    <row r="614" spans="17:18">
      <c r="Q614" s="9"/>
      <c r="R614" s="9"/>
    </row>
    <row r="615" spans="17:18">
      <c r="Q615" s="9"/>
      <c r="R615" s="9"/>
    </row>
    <row r="616" spans="17:18">
      <c r="Q616" s="9"/>
      <c r="R616" s="9"/>
    </row>
    <row r="617" spans="17:18">
      <c r="Q617" s="9"/>
      <c r="R617" s="9"/>
    </row>
    <row r="618" spans="17:18">
      <c r="Q618" s="9"/>
      <c r="R618" s="9"/>
    </row>
    <row r="619" spans="17:18">
      <c r="Q619" s="9"/>
      <c r="R619" s="9"/>
    </row>
    <row r="620" spans="17:18">
      <c r="Q620" s="9"/>
      <c r="R620" s="9"/>
    </row>
    <row r="621" spans="17:18">
      <c r="Q621" s="9"/>
      <c r="R621" s="9"/>
    </row>
    <row r="622" spans="17:18">
      <c r="Q622" s="9"/>
      <c r="R622" s="9"/>
    </row>
    <row r="623" spans="17:18">
      <c r="Q623" s="9"/>
      <c r="R623" s="9"/>
    </row>
    <row r="624" spans="17:18">
      <c r="Q624" s="9"/>
      <c r="R624" s="9"/>
    </row>
    <row r="625" spans="17:18">
      <c r="Q625" s="9"/>
      <c r="R625" s="9"/>
    </row>
    <row r="626" spans="17:18">
      <c r="Q626" s="9"/>
      <c r="R626" s="9"/>
    </row>
    <row r="627" spans="17:18">
      <c r="Q627" s="9"/>
      <c r="R627" s="9"/>
    </row>
    <row r="628" spans="17:18">
      <c r="Q628" s="9"/>
      <c r="R628" s="9"/>
    </row>
    <row r="629" spans="17:18">
      <c r="Q629" s="9"/>
      <c r="R629" s="9"/>
    </row>
    <row r="630" spans="17:18">
      <c r="Q630" s="9"/>
      <c r="R630" s="9"/>
    </row>
    <row r="631" spans="17:18">
      <c r="Q631" s="9"/>
      <c r="R631" s="9"/>
    </row>
    <row r="632" spans="17:18">
      <c r="Q632" s="9"/>
      <c r="R632" s="9"/>
    </row>
    <row r="633" spans="17:18">
      <c r="Q633" s="9"/>
      <c r="R633" s="9"/>
    </row>
    <row r="634" spans="17:18">
      <c r="Q634" s="9"/>
      <c r="R634" s="9"/>
    </row>
    <row r="635" spans="17:18">
      <c r="Q635" s="9"/>
      <c r="R635" s="9"/>
    </row>
    <row r="636" spans="17:18">
      <c r="Q636" s="9"/>
      <c r="R636" s="9"/>
    </row>
    <row r="637" spans="17:18">
      <c r="Q637" s="9"/>
      <c r="R637" s="9"/>
    </row>
    <row r="638" spans="17:18">
      <c r="Q638" s="9"/>
      <c r="R638" s="9"/>
    </row>
    <row r="639" spans="17:18">
      <c r="Q639" s="9"/>
      <c r="R639" s="9"/>
    </row>
    <row r="640" spans="17:18">
      <c r="Q640" s="9"/>
      <c r="R640" s="9"/>
    </row>
    <row r="641" spans="17:18">
      <c r="Q641" s="9"/>
      <c r="R641" s="9"/>
    </row>
    <row r="642" spans="17:18">
      <c r="Q642" s="9"/>
      <c r="R642" s="9"/>
    </row>
    <row r="643" spans="17:18">
      <c r="Q643" s="9"/>
      <c r="R643" s="9"/>
    </row>
    <row r="644" spans="17:18">
      <c r="Q644" s="9"/>
      <c r="R644" s="9"/>
    </row>
    <row r="645" spans="17:18">
      <c r="Q645" s="9"/>
      <c r="R645" s="9"/>
    </row>
    <row r="646" spans="17:18">
      <c r="Q646" s="9"/>
      <c r="R646" s="9"/>
    </row>
    <row r="647" spans="17:18">
      <c r="Q647" s="9"/>
      <c r="R647" s="9"/>
    </row>
    <row r="648" spans="17:18">
      <c r="Q648" s="9"/>
      <c r="R648" s="9"/>
    </row>
    <row r="649" spans="17:18">
      <c r="Q649" s="9"/>
      <c r="R649" s="9"/>
    </row>
    <row r="650" spans="17:18">
      <c r="Q650" s="9"/>
      <c r="R650" s="9"/>
    </row>
    <row r="651" spans="17:18">
      <c r="Q651" s="9"/>
      <c r="R651" s="9"/>
    </row>
    <row r="652" spans="17:18">
      <c r="Q652" s="9"/>
      <c r="R652" s="9"/>
    </row>
    <row r="653" spans="17:18">
      <c r="Q653" s="9"/>
      <c r="R653" s="9"/>
    </row>
    <row r="654" spans="17:18">
      <c r="Q654" s="9"/>
      <c r="R654" s="9"/>
    </row>
    <row r="655" spans="17:18">
      <c r="Q655" s="9"/>
      <c r="R655" s="9"/>
    </row>
    <row r="656" spans="17:18">
      <c r="Q656" s="9"/>
      <c r="R656" s="9"/>
    </row>
    <row r="657" spans="17:18">
      <c r="Q657" s="9"/>
      <c r="R657" s="9"/>
    </row>
    <row r="658" spans="17:18">
      <c r="Q658" s="9"/>
      <c r="R658" s="9"/>
    </row>
    <row r="659" spans="17:18">
      <c r="Q659" s="9"/>
      <c r="R659" s="9"/>
    </row>
    <row r="660" spans="17:18">
      <c r="Q660" s="9"/>
      <c r="R660" s="9"/>
    </row>
    <row r="661" spans="17:18">
      <c r="Q661" s="9"/>
      <c r="R661" s="9"/>
    </row>
    <row r="662" spans="17:18">
      <c r="Q662" s="9"/>
      <c r="R662" s="9"/>
    </row>
    <row r="663" spans="17:18">
      <c r="Q663" s="9"/>
      <c r="R663" s="9"/>
    </row>
    <row r="664" spans="17:18">
      <c r="Q664" s="9"/>
      <c r="R664" s="9"/>
    </row>
    <row r="665" spans="17:18">
      <c r="Q665" s="9"/>
      <c r="R665" s="9"/>
    </row>
    <row r="666" spans="17:18">
      <c r="Q666" s="9"/>
      <c r="R666" s="9"/>
    </row>
    <row r="667" spans="17:18">
      <c r="Q667" s="9"/>
      <c r="R667" s="9"/>
    </row>
    <row r="668" spans="17:18">
      <c r="Q668" s="9"/>
      <c r="R668" s="9"/>
    </row>
    <row r="669" spans="17:18">
      <c r="Q669" s="9"/>
      <c r="R669" s="9"/>
    </row>
    <row r="670" spans="17:18">
      <c r="Q670" s="9"/>
      <c r="R670" s="9"/>
    </row>
    <row r="671" spans="17:18">
      <c r="Q671" s="9"/>
      <c r="R671" s="9"/>
    </row>
    <row r="672" spans="17:18">
      <c r="Q672" s="9"/>
      <c r="R672" s="9"/>
    </row>
    <row r="673" spans="17:18">
      <c r="Q673" s="9"/>
      <c r="R673" s="9"/>
    </row>
    <row r="674" spans="17:18">
      <c r="Q674" s="9"/>
      <c r="R674" s="9"/>
    </row>
    <row r="675" spans="17:18">
      <c r="Q675" s="9"/>
      <c r="R675" s="9"/>
    </row>
    <row r="676" spans="17:18">
      <c r="Q676" s="9"/>
      <c r="R676" s="9"/>
    </row>
    <row r="677" spans="17:18">
      <c r="Q677" s="9"/>
      <c r="R677" s="9"/>
    </row>
    <row r="678" spans="17:18">
      <c r="Q678" s="9"/>
      <c r="R678" s="9"/>
    </row>
    <row r="679" spans="17:18">
      <c r="Q679" s="9"/>
      <c r="R679" s="9"/>
    </row>
    <row r="680" spans="17:18">
      <c r="Q680" s="9"/>
      <c r="R680" s="9"/>
    </row>
    <row r="681" spans="17:18">
      <c r="Q681" s="9"/>
      <c r="R681" s="9"/>
    </row>
    <row r="682" spans="17:18">
      <c r="Q682" s="9"/>
      <c r="R682" s="9"/>
    </row>
    <row r="683" spans="17:18">
      <c r="Q683" s="9"/>
      <c r="R683" s="9"/>
    </row>
    <row r="684" spans="17:18">
      <c r="Q684" s="9"/>
      <c r="R684" s="9"/>
    </row>
    <row r="685" spans="17:18">
      <c r="Q685" s="9"/>
      <c r="R685" s="9"/>
    </row>
    <row r="686" spans="17:18">
      <c r="Q686" s="9"/>
      <c r="R686" s="9"/>
    </row>
    <row r="687" spans="17:18">
      <c r="Q687" s="9"/>
      <c r="R687" s="9"/>
    </row>
    <row r="688" spans="17:18">
      <c r="Q688" s="9"/>
      <c r="R688" s="9"/>
    </row>
    <row r="689" spans="17:18">
      <c r="Q689" s="9"/>
      <c r="R689" s="9"/>
    </row>
    <row r="690" spans="17:18">
      <c r="Q690" s="9"/>
      <c r="R690" s="9"/>
    </row>
    <row r="691" spans="17:18">
      <c r="Q691" s="9"/>
      <c r="R691" s="9"/>
    </row>
    <row r="692" spans="17:18">
      <c r="Q692" s="9"/>
      <c r="R692" s="9"/>
    </row>
    <row r="693" spans="17:18">
      <c r="Q693" s="9"/>
      <c r="R693" s="9"/>
    </row>
    <row r="694" spans="17:18">
      <c r="Q694" s="9"/>
      <c r="R694" s="9"/>
    </row>
    <row r="695" spans="17:18">
      <c r="Q695" s="9"/>
      <c r="R695" s="9"/>
    </row>
    <row r="696" spans="17:18">
      <c r="Q696" s="9"/>
      <c r="R696" s="9"/>
    </row>
    <row r="697" spans="17:18">
      <c r="Q697" s="9"/>
      <c r="R697" s="9"/>
    </row>
    <row r="698" spans="17:18">
      <c r="Q698" s="9"/>
      <c r="R698" s="9"/>
    </row>
    <row r="699" spans="17:18">
      <c r="Q699" s="9"/>
      <c r="R699" s="9"/>
    </row>
    <row r="700" spans="17:18">
      <c r="Q700" s="9"/>
      <c r="R700" s="9"/>
    </row>
    <row r="701" spans="17:18">
      <c r="Q701" s="9"/>
      <c r="R701" s="9"/>
    </row>
    <row r="702" spans="17:18">
      <c r="Q702" s="9"/>
      <c r="R702" s="9"/>
    </row>
    <row r="703" spans="17:18">
      <c r="Q703" s="9"/>
      <c r="R703" s="9"/>
    </row>
    <row r="704" spans="17:18">
      <c r="Q704" s="9"/>
      <c r="R704" s="9"/>
    </row>
    <row r="705" spans="17:18">
      <c r="Q705" s="9"/>
      <c r="R705" s="9"/>
    </row>
    <row r="706" spans="17:18">
      <c r="Q706" s="9"/>
      <c r="R706" s="9"/>
    </row>
    <row r="707" spans="17:18">
      <c r="Q707" s="9"/>
      <c r="R707" s="9"/>
    </row>
    <row r="708" spans="17:18">
      <c r="Q708" s="9"/>
      <c r="R708" s="9"/>
    </row>
    <row r="709" spans="17:18">
      <c r="Q709" s="9"/>
      <c r="R709" s="9"/>
    </row>
    <row r="710" spans="17:18">
      <c r="Q710" s="9"/>
      <c r="R710" s="9"/>
    </row>
    <row r="711" spans="17:18">
      <c r="Q711" s="9"/>
      <c r="R711" s="9"/>
    </row>
    <row r="712" spans="17:18">
      <c r="Q712" s="9"/>
      <c r="R712" s="9"/>
    </row>
    <row r="713" spans="17:18">
      <c r="Q713" s="9"/>
      <c r="R713" s="9"/>
    </row>
    <row r="714" spans="17:18">
      <c r="Q714" s="9"/>
      <c r="R714" s="9"/>
    </row>
    <row r="715" spans="17:18">
      <c r="Q715" s="9"/>
      <c r="R715" s="9"/>
    </row>
    <row r="716" spans="17:18">
      <c r="Q716" s="9"/>
      <c r="R716" s="9"/>
    </row>
    <row r="717" spans="17:18">
      <c r="Q717" s="9"/>
      <c r="R717" s="9"/>
    </row>
    <row r="718" spans="17:18">
      <c r="Q718" s="9"/>
      <c r="R718" s="9"/>
    </row>
    <row r="719" spans="17:18">
      <c r="Q719" s="9"/>
      <c r="R719" s="9"/>
    </row>
    <row r="720" spans="17:18">
      <c r="Q720" s="9"/>
      <c r="R720" s="9"/>
    </row>
    <row r="721" spans="17:18">
      <c r="Q721" s="9"/>
      <c r="R721" s="9"/>
    </row>
    <row r="722" spans="17:18">
      <c r="Q722" s="9"/>
      <c r="R722" s="9"/>
    </row>
    <row r="723" spans="17:18">
      <c r="Q723" s="9"/>
      <c r="R723" s="9"/>
    </row>
    <row r="724" spans="17:18">
      <c r="Q724" s="9"/>
      <c r="R724" s="9"/>
    </row>
    <row r="725" spans="17:18">
      <c r="Q725" s="9"/>
      <c r="R725" s="9"/>
    </row>
    <row r="726" spans="17:18">
      <c r="Q726" s="9"/>
      <c r="R726" s="9"/>
    </row>
    <row r="727" spans="17:18">
      <c r="Q727" s="9"/>
      <c r="R727" s="9"/>
    </row>
    <row r="728" spans="17:18">
      <c r="Q728" s="9"/>
      <c r="R728" s="9"/>
    </row>
    <row r="729" spans="17:18">
      <c r="Q729" s="9"/>
      <c r="R729" s="9"/>
    </row>
    <row r="730" spans="17:18">
      <c r="Q730" s="9"/>
      <c r="R730" s="9"/>
    </row>
    <row r="731" spans="17:18">
      <c r="Q731" s="9"/>
      <c r="R731" s="9"/>
    </row>
    <row r="732" spans="17:18">
      <c r="Q732" s="9"/>
      <c r="R732" s="9"/>
    </row>
    <row r="733" spans="17:18">
      <c r="Q733" s="9"/>
      <c r="R733" s="9"/>
    </row>
    <row r="734" spans="17:18">
      <c r="Q734" s="9"/>
      <c r="R734" s="9"/>
    </row>
    <row r="735" spans="17:18">
      <c r="Q735" s="9"/>
      <c r="R735" s="9"/>
    </row>
    <row r="736" spans="17:18">
      <c r="Q736" s="9"/>
      <c r="R736" s="9"/>
    </row>
    <row r="737" spans="17:18">
      <c r="Q737" s="9"/>
      <c r="R737" s="9"/>
    </row>
    <row r="738" spans="17:18">
      <c r="Q738" s="9"/>
      <c r="R738" s="9"/>
    </row>
    <row r="739" spans="17:18">
      <c r="Q739" s="9"/>
      <c r="R739" s="9"/>
    </row>
    <row r="740" spans="17:18">
      <c r="Q740" s="9"/>
      <c r="R740" s="9"/>
    </row>
    <row r="741" spans="17:18">
      <c r="Q741" s="9"/>
      <c r="R741" s="9"/>
    </row>
    <row r="742" spans="17:18">
      <c r="Q742" s="9"/>
      <c r="R742" s="9"/>
    </row>
    <row r="743" spans="17:18">
      <c r="Q743" s="9"/>
      <c r="R743" s="9"/>
    </row>
    <row r="744" spans="17:18">
      <c r="Q744" s="9"/>
      <c r="R744" s="9"/>
    </row>
    <row r="745" spans="17:18">
      <c r="Q745" s="9"/>
      <c r="R745" s="9"/>
    </row>
    <row r="746" spans="17:18">
      <c r="Q746" s="9"/>
      <c r="R746" s="9"/>
    </row>
    <row r="747" spans="17:18">
      <c r="Q747" s="9"/>
      <c r="R747" s="9"/>
    </row>
    <row r="748" spans="17:18">
      <c r="Q748" s="9"/>
      <c r="R748" s="9"/>
    </row>
    <row r="749" spans="17:18">
      <c r="Q749" s="9"/>
      <c r="R749" s="9"/>
    </row>
    <row r="750" spans="17:18">
      <c r="Q750" s="9"/>
      <c r="R750" s="9"/>
    </row>
    <row r="751" spans="17:18">
      <c r="Q751" s="9"/>
      <c r="R751" s="9"/>
    </row>
    <row r="752" spans="17:18">
      <c r="Q752" s="9"/>
      <c r="R752" s="9"/>
    </row>
    <row r="753" spans="17:18">
      <c r="Q753" s="9"/>
      <c r="R753" s="9"/>
    </row>
    <row r="65493" spans="4:18">
      <c r="D65493" s="36"/>
      <c r="E65493" s="36"/>
      <c r="H65493" s="9"/>
      <c r="I65493" s="9"/>
      <c r="J65493" s="9"/>
      <c r="K65493" s="9"/>
      <c r="L65493" s="9"/>
      <c r="M65493" s="9"/>
      <c r="N65493" s="9"/>
      <c r="O65493" s="9"/>
      <c r="P65493" s="9"/>
      <c r="Q65493" s="9"/>
      <c r="R65493" s="9"/>
    </row>
  </sheetData>
  <printOptions horizontalCentered="1"/>
  <pageMargins left="0.19685039370078741" right="0.19685039370078741" top="0.74803149606299213" bottom="0.74803149606299213" header="0.31496062992125984" footer="0.31496062992125984"/>
  <pageSetup scale="61" orientation="landscape" horizontalDpi="4294967293" verticalDpi="0" r:id="rId1"/>
  <headerFooter>
    <oddHeader>&amp;L&amp;"-,Bold"&amp;16Newspapers Canada&amp;"-,Regular"
2010 Daily Newspaper Circulation by Province</oddHeader>
    <oddFooter>&amp;L&amp;"Arial,Regular"&amp;9Source:  Newspapers Canada
ABC Papers only: 6-month ABC Fas Fax reports, ended March 31st &amp; September 30th. CCAB : 2010 year-end circulation reports / CMCA : 2010 year-end circulation reports</oddFooter>
  </headerFooter>
  <rowBreaks count="1" manualBreakCount="1">
    <brk id="10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2010 Report NOTES</vt:lpstr>
      <vt:lpstr>2010 TOTAL Distribution</vt:lpstr>
      <vt:lpstr>'2010 TOTAL Distribution'!Print_Area</vt:lpstr>
      <vt:lpstr>'2010 TOTAL Distribution'!Print_Titles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2013-08-09T15:54:25Z</cp:lastPrinted>
  <dcterms:created xsi:type="dcterms:W3CDTF">2013-05-28T20:11:36Z</dcterms:created>
  <dcterms:modified xsi:type="dcterms:W3CDTF">2013-08-09T16:10:07Z</dcterms:modified>
</cp:coreProperties>
</file>